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/Desktop/Potential/EDB/platform_testing/Templates/"/>
    </mc:Choice>
  </mc:AlternateContent>
  <xr:revisionPtr revIDLastSave="0" documentId="8_{4AF73113-3447-7D49-82AD-1480482DE524}" xr6:coauthVersionLast="36" xr6:coauthVersionMax="36" xr10:uidLastSave="{00000000-0000-0000-0000-000000000000}"/>
  <bookViews>
    <workbookView xWindow="0" yWindow="460" windowWidth="19440" windowHeight="7540" activeTab="1" xr2:uid="{00000000-000D-0000-FFFF-FFFF00000000}"/>
  </bookViews>
  <sheets>
    <sheet name="Steps Sheet" sheetId="10" r:id="rId1"/>
    <sheet name="Inputs &amp; Calc" sheetId="5" r:id="rId2"/>
    <sheet name="3 Statements" sheetId="9" r:id="rId3"/>
  </sheets>
  <definedNames>
    <definedName name="days">'Inputs &amp; Calc'!$E$16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0" l="1"/>
  <c r="B5" i="10"/>
  <c r="B6" i="10" s="1"/>
  <c r="B7" i="10" s="1"/>
  <c r="B8" i="10" s="1"/>
  <c r="G66" i="5" l="1"/>
  <c r="C63" i="5"/>
  <c r="G63" i="5"/>
  <c r="C61" i="5"/>
  <c r="G61" i="5"/>
  <c r="C62" i="5"/>
  <c r="G62" i="5"/>
  <c r="G59" i="5"/>
  <c r="I44" i="9"/>
  <c r="J44" i="9"/>
  <c r="K44" i="9"/>
  <c r="L44" i="9"/>
  <c r="H44" i="9"/>
  <c r="G56" i="5"/>
  <c r="G55" i="5"/>
  <c r="H55" i="5" s="1"/>
  <c r="I55" i="5" s="1"/>
  <c r="J55" i="5" s="1"/>
  <c r="K55" i="5" s="1"/>
  <c r="L55" i="5" s="1"/>
  <c r="L29" i="9" s="1"/>
  <c r="G53" i="5"/>
  <c r="C52" i="5"/>
  <c r="G52" i="5"/>
  <c r="C53" i="5"/>
  <c r="K56" i="5" l="1"/>
  <c r="K14" i="9" s="1"/>
  <c r="L56" i="5"/>
  <c r="L14" i="9" s="1"/>
  <c r="I29" i="9"/>
  <c r="H56" i="5"/>
  <c r="H14" i="9" s="1"/>
  <c r="J29" i="9"/>
  <c r="J56" i="5"/>
  <c r="J14" i="9" s="1"/>
  <c r="H29" i="9"/>
  <c r="I56" i="5"/>
  <c r="I14" i="9" s="1"/>
  <c r="K29" i="9"/>
  <c r="G51" i="5"/>
  <c r="G48" i="5" l="1"/>
  <c r="G47" i="5"/>
  <c r="H47" i="5" s="1"/>
  <c r="I47" i="5" s="1"/>
  <c r="J47" i="5" l="1"/>
  <c r="I9" i="9"/>
  <c r="H9" i="9"/>
  <c r="K47" i="5" l="1"/>
  <c r="J9" i="9"/>
  <c r="G46" i="5"/>
  <c r="G36" i="5" l="1"/>
  <c r="G35" i="5"/>
  <c r="L47" i="5"/>
  <c r="L9" i="9" s="1"/>
  <c r="K9" i="9"/>
  <c r="G44" i="5"/>
  <c r="H43" i="5"/>
  <c r="I43" i="5" s="1"/>
  <c r="J43" i="5" s="1"/>
  <c r="K43" i="5" s="1"/>
  <c r="L43" i="5" s="1"/>
  <c r="H42" i="5"/>
  <c r="I42" i="5" s="1"/>
  <c r="J42" i="5" s="1"/>
  <c r="K42" i="5" s="1"/>
  <c r="L42" i="5" s="1"/>
  <c r="G34" i="5" l="1"/>
  <c r="G24" i="5"/>
  <c r="G22" i="5"/>
  <c r="L44" i="5"/>
  <c r="L50" i="5" s="1"/>
  <c r="I44" i="5"/>
  <c r="I50" i="5" s="1"/>
  <c r="H44" i="5"/>
  <c r="H50" i="5" s="1"/>
  <c r="H51" i="5" s="1"/>
  <c r="K44" i="5"/>
  <c r="K50" i="5" s="1"/>
  <c r="J44" i="5"/>
  <c r="J50" i="5" s="1"/>
  <c r="C44" i="5"/>
  <c r="H30" i="9"/>
  <c r="I30" i="9" s="1"/>
  <c r="J30" i="9" s="1"/>
  <c r="K30" i="9" s="1"/>
  <c r="L30" i="9" s="1"/>
  <c r="J43" i="9" l="1"/>
  <c r="J51" i="5"/>
  <c r="L43" i="9"/>
  <c r="L51" i="5"/>
  <c r="K43" i="9"/>
  <c r="K51" i="5"/>
  <c r="H43" i="9"/>
  <c r="H52" i="5"/>
  <c r="I43" i="9"/>
  <c r="I51" i="5"/>
  <c r="H61" i="5"/>
  <c r="H23" i="9" s="1"/>
  <c r="H6" i="9"/>
  <c r="H48" i="5"/>
  <c r="H10" i="9" s="1"/>
  <c r="H46" i="5"/>
  <c r="I6" i="9"/>
  <c r="I48" i="5"/>
  <c r="I10" i="9" s="1"/>
  <c r="I46" i="5"/>
  <c r="J6" i="9"/>
  <c r="J46" i="5"/>
  <c r="J7" i="9" s="1"/>
  <c r="J48" i="5"/>
  <c r="J10" i="9" s="1"/>
  <c r="L6" i="9"/>
  <c r="L48" i="5"/>
  <c r="L10" i="9" s="1"/>
  <c r="L46" i="5"/>
  <c r="L7" i="9" s="1"/>
  <c r="K6" i="9"/>
  <c r="K48" i="5"/>
  <c r="K10" i="9" s="1"/>
  <c r="K46" i="5"/>
  <c r="K7" i="9" s="1"/>
  <c r="G22" i="9"/>
  <c r="H49" i="9"/>
  <c r="J62" i="5" l="1"/>
  <c r="J24" i="9" s="1"/>
  <c r="I7" i="9"/>
  <c r="I63" i="5"/>
  <c r="I28" i="9" s="1"/>
  <c r="I62" i="5"/>
  <c r="I24" i="9" s="1"/>
  <c r="J63" i="5"/>
  <c r="J28" i="9" s="1"/>
  <c r="H39" i="9"/>
  <c r="I61" i="5"/>
  <c r="I23" i="9" s="1"/>
  <c r="L63" i="5"/>
  <c r="L28" i="9" s="1"/>
  <c r="K63" i="5"/>
  <c r="K28" i="9" s="1"/>
  <c r="L62" i="5"/>
  <c r="L24" i="9" s="1"/>
  <c r="K62" i="5"/>
  <c r="K24" i="9" s="1"/>
  <c r="H7" i="9"/>
  <c r="H8" i="9" s="1"/>
  <c r="H11" i="9" s="1"/>
  <c r="H62" i="5"/>
  <c r="H24" i="9" s="1"/>
  <c r="H63" i="5"/>
  <c r="H28" i="9" s="1"/>
  <c r="H38" i="9"/>
  <c r="H12" i="9"/>
  <c r="H53" i="5"/>
  <c r="L38" i="9"/>
  <c r="L12" i="9"/>
  <c r="I38" i="9"/>
  <c r="I12" i="9"/>
  <c r="K38" i="9"/>
  <c r="K12" i="9"/>
  <c r="J12" i="9"/>
  <c r="J38" i="9"/>
  <c r="I52" i="5"/>
  <c r="H25" i="9"/>
  <c r="G42" i="9"/>
  <c r="G47" i="9" s="1"/>
  <c r="G27" i="9"/>
  <c r="G32" i="9"/>
  <c r="I8" i="9"/>
  <c r="I11" i="9" s="1"/>
  <c r="J8" i="9"/>
  <c r="J11" i="9" s="1"/>
  <c r="K8" i="9"/>
  <c r="K11" i="9" s="1"/>
  <c r="L8" i="9"/>
  <c r="L11" i="9" s="1"/>
  <c r="G8" i="9"/>
  <c r="J40" i="9" l="1"/>
  <c r="I13" i="9"/>
  <c r="I15" i="9" s="1"/>
  <c r="I58" i="5" s="1"/>
  <c r="G11" i="9"/>
  <c r="G13" i="9" s="1"/>
  <c r="G15" i="9" s="1"/>
  <c r="K13" i="9"/>
  <c r="K15" i="9" s="1"/>
  <c r="K58" i="5" s="1"/>
  <c r="J41" i="9"/>
  <c r="H13" i="9"/>
  <c r="H15" i="9" s="1"/>
  <c r="H58" i="5" s="1"/>
  <c r="J13" i="9"/>
  <c r="J15" i="9" s="1"/>
  <c r="J58" i="5" s="1"/>
  <c r="K41" i="9"/>
  <c r="G34" i="9"/>
  <c r="L13" i="9"/>
  <c r="L15" i="9" s="1"/>
  <c r="L58" i="5" s="1"/>
  <c r="L41" i="9"/>
  <c r="H41" i="9"/>
  <c r="I41" i="9"/>
  <c r="I40" i="9"/>
  <c r="H40" i="9"/>
  <c r="J61" i="5"/>
  <c r="J23" i="9" s="1"/>
  <c r="L40" i="9"/>
  <c r="K40" i="9"/>
  <c r="I39" i="9"/>
  <c r="I25" i="9"/>
  <c r="J52" i="5"/>
  <c r="I53" i="5"/>
  <c r="H26" i="9"/>
  <c r="C2" i="9"/>
  <c r="G2" i="5"/>
  <c r="G3" i="5" l="1"/>
  <c r="G58" i="5"/>
  <c r="G32" i="5" s="1"/>
  <c r="G17" i="9"/>
  <c r="G65" i="5" s="1"/>
  <c r="G38" i="5" s="1"/>
  <c r="J39" i="9"/>
  <c r="L61" i="5"/>
  <c r="L23" i="9" s="1"/>
  <c r="K61" i="5"/>
  <c r="K23" i="9" s="1"/>
  <c r="J53" i="5"/>
  <c r="I26" i="9"/>
  <c r="K52" i="5"/>
  <c r="J25" i="9"/>
  <c r="H59" i="5"/>
  <c r="H16" i="9" s="1"/>
  <c r="H17" i="9" s="1"/>
  <c r="L59" i="5"/>
  <c r="L16" i="9" s="1"/>
  <c r="L17" i="9" s="1"/>
  <c r="K59" i="5"/>
  <c r="K16" i="9" s="1"/>
  <c r="K17" i="9" s="1"/>
  <c r="J59" i="5"/>
  <c r="J16" i="9" s="1"/>
  <c r="J17" i="9" s="1"/>
  <c r="I59" i="5"/>
  <c r="I16" i="9" s="1"/>
  <c r="I17" i="9" s="1"/>
  <c r="G2" i="9"/>
  <c r="H2" i="5"/>
  <c r="A1" i="5"/>
  <c r="G4" i="5" l="1"/>
  <c r="G4" i="9" s="1"/>
  <c r="G19" i="9"/>
  <c r="G3" i="9"/>
  <c r="L39" i="9"/>
  <c r="L65" i="5"/>
  <c r="L66" i="5" s="1"/>
  <c r="L18" i="9" s="1"/>
  <c r="L46" i="9" s="1"/>
  <c r="I37" i="9"/>
  <c r="I42" i="9" s="1"/>
  <c r="I65" i="5"/>
  <c r="I66" i="5" s="1"/>
  <c r="I18" i="9" s="1"/>
  <c r="H37" i="9"/>
  <c r="H42" i="9" s="1"/>
  <c r="H65" i="5"/>
  <c r="H66" i="5" s="1"/>
  <c r="H18" i="9" s="1"/>
  <c r="K39" i="9"/>
  <c r="J37" i="9"/>
  <c r="J42" i="9" s="1"/>
  <c r="J65" i="5"/>
  <c r="J66" i="5" s="1"/>
  <c r="J18" i="9" s="1"/>
  <c r="J46" i="9" s="1"/>
  <c r="K37" i="9"/>
  <c r="K65" i="5"/>
  <c r="K66" i="5" s="1"/>
  <c r="K18" i="9" s="1"/>
  <c r="K46" i="9" s="1"/>
  <c r="K25" i="9"/>
  <c r="L52" i="5"/>
  <c r="L25" i="9" s="1"/>
  <c r="J26" i="9"/>
  <c r="K53" i="5"/>
  <c r="L37" i="9"/>
  <c r="A1" i="9"/>
  <c r="I2" i="5"/>
  <c r="H2" i="9"/>
  <c r="H3" i="5"/>
  <c r="H4" i="5" s="1"/>
  <c r="L42" i="9" l="1"/>
  <c r="L47" i="9" s="1"/>
  <c r="L50" i="9" s="1"/>
  <c r="K42" i="9"/>
  <c r="K47" i="9" s="1"/>
  <c r="K50" i="9" s="1"/>
  <c r="K19" i="9"/>
  <c r="J19" i="9"/>
  <c r="L19" i="9"/>
  <c r="H46" i="9"/>
  <c r="H47" i="9" s="1"/>
  <c r="H50" i="9" s="1"/>
  <c r="H51" i="9" s="1"/>
  <c r="H19" i="9"/>
  <c r="H31" i="9" s="1"/>
  <c r="J47" i="9"/>
  <c r="J50" i="9" s="1"/>
  <c r="I46" i="9"/>
  <c r="I47" i="9" s="1"/>
  <c r="I50" i="9" s="1"/>
  <c r="I19" i="9"/>
  <c r="K26" i="9"/>
  <c r="L53" i="5"/>
  <c r="L26" i="9" s="1"/>
  <c r="I2" i="9"/>
  <c r="H3" i="9"/>
  <c r="I3" i="5"/>
  <c r="I4" i="5" s="1"/>
  <c r="J2" i="5"/>
  <c r="H22" i="9" l="1"/>
  <c r="H27" i="9" s="1"/>
  <c r="I49" i="9"/>
  <c r="I51" i="9" s="1"/>
  <c r="I22" i="9" s="1"/>
  <c r="I27" i="9" s="1"/>
  <c r="H32" i="9"/>
  <c r="I31" i="9"/>
  <c r="J2" i="9"/>
  <c r="H4" i="9"/>
  <c r="I3" i="9"/>
  <c r="J3" i="5"/>
  <c r="J4" i="5" s="1"/>
  <c r="K2" i="5"/>
  <c r="H34" i="9" l="1"/>
  <c r="J49" i="9"/>
  <c r="J51" i="9" s="1"/>
  <c r="K49" i="9" s="1"/>
  <c r="K51" i="9" s="1"/>
  <c r="K22" i="9" s="1"/>
  <c r="K27" i="9" s="1"/>
  <c r="I32" i="9"/>
  <c r="I34" i="9" s="1"/>
  <c r="J31" i="9"/>
  <c r="I4" i="9"/>
  <c r="J3" i="9"/>
  <c r="K2" i="9"/>
  <c r="L2" i="5"/>
  <c r="K3" i="5"/>
  <c r="K4" i="5" s="1"/>
  <c r="L49" i="9" l="1"/>
  <c r="L51" i="9" s="1"/>
  <c r="L22" i="9" s="1"/>
  <c r="L27" i="9" s="1"/>
  <c r="J22" i="9"/>
  <c r="J27" i="9" s="1"/>
  <c r="K31" i="9"/>
  <c r="J32" i="9"/>
  <c r="J4" i="9"/>
  <c r="K3" i="9"/>
  <c r="L2" i="9"/>
  <c r="L3" i="5"/>
  <c r="L4" i="5" s="1"/>
  <c r="J34" i="9" l="1"/>
  <c r="K32" i="9"/>
  <c r="K34" i="9" s="1"/>
  <c r="L31" i="9"/>
  <c r="L32" i="9" s="1"/>
  <c r="L34" i="9" s="1"/>
  <c r="K4" i="9"/>
  <c r="L3" i="9"/>
  <c r="E34" i="9" l="1"/>
  <c r="E1" i="9" s="1"/>
  <c r="E1" i="5" s="1"/>
  <c r="L4" i="9"/>
</calcChain>
</file>

<file path=xl/sharedStrings.xml><?xml version="1.0" encoding="utf-8"?>
<sst xmlns="http://schemas.openxmlformats.org/spreadsheetml/2006/main" count="103" uniqueCount="92">
  <si>
    <t>Check</t>
  </si>
  <si>
    <t>InputC</t>
  </si>
  <si>
    <t>Timeline Counter</t>
  </si>
  <si>
    <t>InputT</t>
  </si>
  <si>
    <t>Calculations</t>
  </si>
  <si>
    <t>Enter Company name, industry, country</t>
  </si>
  <si>
    <t>Steps</t>
  </si>
  <si>
    <t>Enter last reported financial year for the company (12/31/2019)</t>
  </si>
  <si>
    <r>
      <t xml:space="preserve">Since, 2019 is </t>
    </r>
    <r>
      <rPr>
        <b/>
        <sz val="10"/>
        <color theme="1"/>
        <rFont val="Calibri"/>
        <family val="2"/>
        <scheme val="minor"/>
      </rPr>
      <t>"year 0"</t>
    </r>
    <r>
      <rPr>
        <sz val="10"/>
        <color theme="1"/>
        <rFont val="Calibri"/>
        <family val="2"/>
        <scheme val="minor"/>
      </rPr>
      <t>, the valuation will be as on 2019</t>
    </r>
  </si>
  <si>
    <t>Enter number of historical year of data, if we have data starting from 2017, no. of historical year is 2</t>
  </si>
  <si>
    <r>
      <t xml:space="preserve">Ensure that the balance sheet check is </t>
    </r>
    <r>
      <rPr>
        <b/>
        <sz val="10"/>
        <color rgb="FF00B050"/>
        <rFont val="Calibri"/>
        <family val="2"/>
        <scheme val="minor"/>
      </rPr>
      <t>okay</t>
    </r>
    <r>
      <rPr>
        <sz val="10"/>
        <rFont val="Calibri"/>
        <family val="2"/>
        <scheme val="minor"/>
      </rPr>
      <t xml:space="preserve"> (cell# E1 in the three statements sheet)</t>
    </r>
  </si>
  <si>
    <r>
      <t>Entering historical financial data in the 3 statements sheet</t>
    </r>
    <r>
      <rPr>
        <b/>
        <sz val="10"/>
        <color rgb="FFFFFF99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(Fill the yellow Cells Only)</t>
    </r>
  </si>
  <si>
    <r>
      <t>Creating the profile "InputsC" in the Inputs &amp; Calc sheet</t>
    </r>
    <r>
      <rPr>
        <b/>
        <sz val="10"/>
        <color rgb="FFFF0000"/>
        <rFont val="Calibri"/>
        <family val="2"/>
        <scheme val="minor"/>
      </rPr>
      <t xml:space="preserve"> (Fill the Yellow Cells only)</t>
    </r>
  </si>
  <si>
    <r>
      <t xml:space="preserve">Forecast in the Inputs &amp; Calc sheet </t>
    </r>
    <r>
      <rPr>
        <b/>
        <sz val="10"/>
        <color rgb="FFFF0000"/>
        <rFont val="Calibri"/>
        <family val="2"/>
        <scheme val="minor"/>
      </rPr>
      <t>(Fill the Yellow Cells only)</t>
    </r>
  </si>
  <si>
    <r>
      <t xml:space="preserve">Unit Sales; First bring the historical value of unit sales for the year 2019 </t>
    </r>
    <r>
      <rPr>
        <b/>
        <sz val="10"/>
        <color theme="1"/>
        <rFont val="Calibri"/>
        <family val="2"/>
        <scheme val="minor"/>
      </rPr>
      <t>(fill the numbers in Calculations Section)</t>
    </r>
  </si>
  <si>
    <r>
      <t xml:space="preserve">Make your assumptions for the future </t>
    </r>
    <r>
      <rPr>
        <b/>
        <sz val="10"/>
        <color theme="1"/>
        <rFont val="Calibri"/>
        <family val="2"/>
        <scheme val="minor"/>
      </rPr>
      <t>(fill the numbers/ percentages in section "InputT")</t>
    </r>
  </si>
  <si>
    <t>Enter reporting Currency and Units(i.e k,Mn or Bn)</t>
  </si>
  <si>
    <r>
      <t xml:space="preserve">Enter the </t>
    </r>
    <r>
      <rPr>
        <b/>
        <sz val="10"/>
        <color theme="1"/>
        <rFont val="Calibri"/>
        <family val="2"/>
        <scheme val="minor"/>
      </rPr>
      <t>"Closing Cash Balance"</t>
    </r>
    <r>
      <rPr>
        <sz val="10"/>
        <color theme="1"/>
        <rFont val="Calibri"/>
        <family val="2"/>
        <scheme val="minor"/>
      </rPr>
      <t xml:space="preserve"> in the Cash flow statement for the first year</t>
    </r>
    <r>
      <rPr>
        <b/>
        <sz val="10"/>
        <color theme="1"/>
        <rFont val="Calibri"/>
        <family val="2"/>
        <scheme val="minor"/>
      </rPr>
      <t xml:space="preserve"> (yellow Cell) </t>
    </r>
  </si>
  <si>
    <t>Enter historical IS and BS data (here we did not have CFS data for the first year)</t>
  </si>
  <si>
    <t>صافي المبيعات</t>
  </si>
  <si>
    <t>تكلفة البضاعة المباعة</t>
  </si>
  <si>
    <t>أجمالي الأرباح</t>
  </si>
  <si>
    <t>مصروفات عامة وإدارية</t>
  </si>
  <si>
    <t>مصاريف الاستهلاك</t>
  </si>
  <si>
    <t xml:space="preserve">مصاريف تمويلية </t>
  </si>
  <si>
    <t>الضرائب</t>
  </si>
  <si>
    <t>صافي أرباح العام</t>
  </si>
  <si>
    <t>الربح قبل الاستهلاك ومصاريف التمويل والضريبة</t>
  </si>
  <si>
    <t>الربح قبل مصاريف التمويل والضريبة</t>
  </si>
  <si>
    <t>الربح قبل الضريبة</t>
  </si>
  <si>
    <t>مصاريف الايجار</t>
  </si>
  <si>
    <t>توزيعات الأرباح</t>
  </si>
  <si>
    <t xml:space="preserve">قائمة الدخل </t>
  </si>
  <si>
    <t xml:space="preserve">الميزانية العمومية </t>
  </si>
  <si>
    <t>النقدية وما يعادها</t>
  </si>
  <si>
    <t xml:space="preserve">أوراق (قبض) تجارية ومدينون </t>
  </si>
  <si>
    <t>مخزون</t>
  </si>
  <si>
    <t>أراضي وعقارات ومعدات /أصول ثابتة</t>
  </si>
  <si>
    <t>دائنون وأوراق دفع</t>
  </si>
  <si>
    <t>تسهيلات (قروض) بنكية</t>
  </si>
  <si>
    <t>رأس المال</t>
  </si>
  <si>
    <t xml:space="preserve">أرباح مرحلة </t>
  </si>
  <si>
    <t>صافي الزيادة في الأرباح المرحلة</t>
  </si>
  <si>
    <t>الاستهلاك المتراكم</t>
  </si>
  <si>
    <t>إجمالي الأصول</t>
  </si>
  <si>
    <t>إجمالي الخصوم وحقوق الملكية</t>
  </si>
  <si>
    <t xml:space="preserve">قائمة التدفقات النقدية </t>
  </si>
  <si>
    <t>يضاف: مصورف الاستهلاك للعام</t>
  </si>
  <si>
    <t>انخفاض (زيادة) في أوراق القبض والمدينين</t>
  </si>
  <si>
    <t>(الزيادة) إنخفاض في المخزون</t>
  </si>
  <si>
    <t>انخفاض (زيادة) في أوراق الدفع والدائنين</t>
  </si>
  <si>
    <t>صافي التدفق النقدي من الأنشطة التشغيلية</t>
  </si>
  <si>
    <t>التغير في الأصول الثابتة/ أراضي وعقارات ومعدات</t>
  </si>
  <si>
    <t>التغير في التسهيلات (القروض) البنكية</t>
  </si>
  <si>
    <t>التغير في حقوق الملكية</t>
  </si>
  <si>
    <t>صافي التدفقات النقدية الناتجة خلال العام</t>
  </si>
  <si>
    <t>رصيد النقدية أخر الفترة</t>
  </si>
  <si>
    <t>رصيد النقدية أول الفترة</t>
  </si>
  <si>
    <t xml:space="preserve">السنة المالية المنتهية في </t>
  </si>
  <si>
    <t>نوع البيانات</t>
  </si>
  <si>
    <t>البيانات المالية للسنة المنتهية في</t>
  </si>
  <si>
    <t>معلومات الشركة</t>
  </si>
  <si>
    <t>اسم الشركة</t>
  </si>
  <si>
    <t>النشاط</t>
  </si>
  <si>
    <t>الدولة</t>
  </si>
  <si>
    <t>العمولة</t>
  </si>
  <si>
    <t>الوحدات</t>
  </si>
  <si>
    <t>معلومات البيانات المالية</t>
  </si>
  <si>
    <t>تاريخ انتهاء آخر سنة مالية</t>
  </si>
  <si>
    <t>عدد السنوات للبيانات المالية التاريخية</t>
  </si>
  <si>
    <t>عدد الأشهر لكل فترة مالية</t>
  </si>
  <si>
    <t>عدد الأيام لكل فترة مالية</t>
  </si>
  <si>
    <t>نسبة الزيادة (النقصان) في عدد الوحدات المباعة (%)</t>
  </si>
  <si>
    <t>نسبة الزيادة (النقصان) في سعر الوحده المباعة (%)</t>
  </si>
  <si>
    <t>نسبة التغير في مصروف الايجار (%)</t>
  </si>
  <si>
    <t>مصروفات عامة وإدارية (نسبة من صافي المبيعات %)</t>
  </si>
  <si>
    <t>كلفة البضاعة المباعة (نسبة من صافي المبيعات%)</t>
  </si>
  <si>
    <t>الزيادة في الأصول الثابتة (نسبة من صافي المبيعات%)</t>
  </si>
  <si>
    <t>مصروف الاستهلاك (نسبة من إجمالي الأصول الثابتة%)</t>
  </si>
  <si>
    <t xml:space="preserve">مبلغ الزيادة (النقصان) في التسهيلات (القروض) البنكية  </t>
  </si>
  <si>
    <t>نسبة الضريبة (%)</t>
  </si>
  <si>
    <t>نسبة الفائدة (الأرباح) على التسهيلات/ القروض البنكية (%)</t>
  </si>
  <si>
    <t>نسبة توزيع الأرباح</t>
  </si>
  <si>
    <t>متوسط الفترة اللازمة لتحصيل أوراق القبض والمدينين (بالأيام)</t>
  </si>
  <si>
    <t>متوسط فترة الاحتفاظ بالمخزون (بالأيام)</t>
  </si>
  <si>
    <t>متوسط الفترة اللازمة لسداد وراق الدفع والدائنين (بالأيام)</t>
  </si>
  <si>
    <t>عدد الوحدات المباعة</t>
  </si>
  <si>
    <t>سعر البيع للوحدة والواحدة</t>
  </si>
  <si>
    <t>الزيادة (النقصان) في الأراضي وعقارات ومعدات /أصول ثابتة</t>
  </si>
  <si>
    <t>مصروف الاستهلاك الخاص بالأصول المضافة</t>
  </si>
  <si>
    <t xml:space="preserve">التسهيلات (القروض) البنكية  </t>
  </si>
  <si>
    <t>مصروف الفائدة (الأرباح) البنكية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</si>
</sst>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;\-_)"/>
    <numFmt numFmtId="165" formatCode="0\ &quot;days&quot;_);\(0\ &quot;days&quot;\);\-\-\ &quot;days&quot;_)"/>
    <numFmt numFmtId="166" formatCode="0.0%_);\(0.0%\);\-\-&quot;%&quot;_)"/>
    <numFmt numFmtId="167" formatCode="#,##0.0_);\(#,##0.0\);\-\-_)"/>
    <numFmt numFmtId="168" formatCode="dd\-mmm\-yy;&quot;nm&quot;;&quot;nm&quot;;"/>
    <numFmt numFmtId="169" formatCode="0.0\x;&quot;nm&quot;_x;&quot;nm&quot;_x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FF99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23">
    <xf numFmtId="167" fontId="0" fillId="0" borderId="0"/>
    <xf numFmtId="9" fontId="2" fillId="0" borderId="0" applyFont="0" applyFill="0" applyBorder="0" applyAlignment="0" applyProtection="0"/>
    <xf numFmtId="0" fontId="3" fillId="6" borderId="1" applyNumberFormat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2" borderId="0" applyNumberFormat="0" applyBorder="0" applyAlignment="0" applyProtection="0"/>
    <xf numFmtId="0" fontId="5" fillId="5" borderId="0" applyNumberFormat="0" applyBorder="0" applyAlignment="0" applyProtection="0"/>
    <xf numFmtId="168" fontId="5" fillId="2" borderId="0" applyFill="0" applyBorder="0" applyAlignment="0" applyProtection="0"/>
    <xf numFmtId="164" fontId="6" fillId="4" borderId="0" applyNumberFormat="0" applyFont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9" borderId="2" applyNumberFormat="0" applyFont="0" applyAlignment="0" applyProtection="0"/>
    <xf numFmtId="164" fontId="7" fillId="0" borderId="3" applyNumberFormat="0" applyFill="0" applyAlignment="0" applyProtection="0"/>
    <xf numFmtId="164" fontId="7" fillId="0" borderId="4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7" fontId="6" fillId="7" borderId="0" applyNumberFormat="0" applyFont="0" applyBorder="0" applyAlignment="0" applyProtection="0"/>
    <xf numFmtId="167" fontId="10" fillId="0" borderId="0" applyNumberFormat="0" applyBorder="0"/>
    <xf numFmtId="169" fontId="6" fillId="0" borderId="0" applyFont="0" applyFill="0" applyBorder="0" applyAlignment="0" applyProtection="0"/>
    <xf numFmtId="167" fontId="11" fillId="8" borderId="2" applyNumberFormat="0">
      <alignment horizontal="center"/>
    </xf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</cellStyleXfs>
  <cellXfs count="26">
    <xf numFmtId="167" fontId="0" fillId="0" borderId="0" xfId="0"/>
    <xf numFmtId="167" fontId="0" fillId="0" borderId="0" xfId="0"/>
    <xf numFmtId="167" fontId="4" fillId="2" borderId="0" xfId="5" applyNumberFormat="1"/>
    <xf numFmtId="167" fontId="13" fillId="0" borderId="6" xfId="21" applyNumberFormat="1"/>
    <xf numFmtId="167" fontId="0" fillId="4" borderId="0" xfId="8" applyNumberFormat="1" applyFont="1"/>
    <xf numFmtId="168" fontId="5" fillId="4" borderId="0" xfId="8" applyNumberFormat="1" applyFont="1"/>
    <xf numFmtId="167" fontId="12" fillId="0" borderId="5" xfId="20" applyNumberFormat="1"/>
    <xf numFmtId="167" fontId="13" fillId="0" borderId="0" xfId="22" applyNumberFormat="1"/>
    <xf numFmtId="168" fontId="13" fillId="0" borderId="0" xfId="22" applyNumberFormat="1" applyFill="1"/>
    <xf numFmtId="167" fontId="7" fillId="0" borderId="4" xfId="13" applyNumberFormat="1"/>
    <xf numFmtId="167" fontId="0" fillId="0" borderId="0" xfId="0" applyFill="1"/>
    <xf numFmtId="167" fontId="5" fillId="5" borderId="0" xfId="6" applyNumberFormat="1"/>
    <xf numFmtId="167" fontId="5" fillId="5" borderId="4" xfId="6" applyNumberFormat="1" applyBorder="1"/>
    <xf numFmtId="167" fontId="7" fillId="0" borderId="3" xfId="12" applyNumberFormat="1"/>
    <xf numFmtId="167" fontId="7" fillId="4" borderId="3" xfId="8" applyNumberFormat="1" applyFont="1" applyBorder="1"/>
    <xf numFmtId="166" fontId="0" fillId="4" borderId="0" xfId="8" applyNumberFormat="1" applyFont="1"/>
    <xf numFmtId="166" fontId="0" fillId="0" borderId="0" xfId="9" applyFont="1"/>
    <xf numFmtId="166" fontId="0" fillId="4" borderId="0" xfId="9" applyFont="1" applyFill="1"/>
    <xf numFmtId="167" fontId="0" fillId="9" borderId="2" xfId="11" applyNumberFormat="1" applyFont="1"/>
    <xf numFmtId="165" fontId="0" fillId="0" borderId="0" xfId="10" applyFont="1"/>
    <xf numFmtId="165" fontId="0" fillId="4" borderId="0" xfId="8" applyNumberFormat="1" applyFont="1"/>
    <xf numFmtId="167" fontId="14" fillId="0" borderId="0" xfId="0" applyFont="1"/>
    <xf numFmtId="167" fontId="7" fillId="0" borderId="7" xfId="0" applyFont="1" applyBorder="1"/>
    <xf numFmtId="167" fontId="0" fillId="0" borderId="7" xfId="0" applyBorder="1"/>
    <xf numFmtId="167" fontId="0" fillId="10" borderId="0" xfId="0" applyFill="1"/>
    <xf numFmtId="167" fontId="0" fillId="0" borderId="0" xfId="0" applyAlignment="1">
      <alignment horizontal="right"/>
    </xf>
  </cellXfs>
  <cellStyles count="23">
    <cellStyle name="40% - Accent5" xfId="4" builtinId="47" customBuiltin="1"/>
    <cellStyle name="Accent1" xfId="3" builtinId="29" customBuiltin="1"/>
    <cellStyle name="Blank" xfId="6" xr:uid="{00000000-0005-0000-0000-000002000000}"/>
    <cellStyle name="CellName" xfId="17" xr:uid="{00000000-0005-0000-0000-000003000000}"/>
    <cellStyle name="Date" xfId="7" xr:uid="{00000000-0005-0000-0000-000004000000}"/>
    <cellStyle name="Days" xfId="10" xr:uid="{00000000-0005-0000-0000-000005000000}"/>
    <cellStyle name="Deviant" xfId="11" xr:uid="{00000000-0005-0000-0000-000006000000}"/>
    <cellStyle name="Followed Hyperlink" xfId="15" builtinId="9" hidden="1"/>
    <cellStyle name="Header" xfId="5" xr:uid="{00000000-0005-0000-0000-000008000000}"/>
    <cellStyle name="Heading 1" xfId="20" builtinId="16"/>
    <cellStyle name="Heading 3" xfId="21" builtinId="18"/>
    <cellStyle name="Heading 4" xfId="22" builtinId="19"/>
    <cellStyle name="Hyperlink" xfId="14" builtinId="8" hidden="1"/>
    <cellStyle name="Input" xfId="2" builtinId="20" customBuiltin="1"/>
    <cellStyle name="Inputs" xfId="8" xr:uid="{00000000-0005-0000-0000-00000E000000}"/>
    <cellStyle name="Multiple1" xfId="18" xr:uid="{00000000-0005-0000-0000-00000F000000}"/>
    <cellStyle name="Normal" xfId="0" builtinId="0" customBuiltin="1"/>
    <cellStyle name="Output" xfId="16" builtinId="21" customBuiltin="1"/>
    <cellStyle name="Percent" xfId="1" builtinId="5" hidden="1"/>
    <cellStyle name="Percent" xfId="9" xr:uid="{00000000-0005-0000-0000-000013000000}"/>
    <cellStyle name="Section Header" xfId="19" xr:uid="{00000000-0005-0000-0000-000014000000}"/>
    <cellStyle name="Subtotal" xfId="13" xr:uid="{00000000-0005-0000-0000-000015000000}"/>
    <cellStyle name="Total" xfId="12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workbookViewId="0">
      <selection activeCell="C22" sqref="C22"/>
    </sheetView>
  </sheetViews>
  <sheetFormatPr baseColWidth="10" defaultColWidth="9" defaultRowHeight="14" x14ac:dyDescent="0.2"/>
  <cols>
    <col min="3" max="3" width="138.19921875" bestFit="1" customWidth="1"/>
  </cols>
  <sheetData>
    <row r="1" spans="1:16" x14ac:dyDescent="0.2">
      <c r="A1" s="2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22">
        <v>1</v>
      </c>
      <c r="B3" s="22" t="s">
        <v>12</v>
      </c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</row>
    <row r="4" spans="1:16" x14ac:dyDescent="0.2">
      <c r="A4" s="1"/>
      <c r="B4" s="1">
        <v>1.1000000000000001</v>
      </c>
      <c r="C4" s="1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1"/>
      <c r="B5" s="1">
        <f>B4+0.1</f>
        <v>1.2000000000000002</v>
      </c>
      <c r="C5" s="1" t="s">
        <v>16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">
      <c r="A6" s="1"/>
      <c r="B6" s="1">
        <f>B5+0.1</f>
        <v>1.3000000000000003</v>
      </c>
      <c r="C6" s="1" t="s">
        <v>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">
      <c r="A7" s="1"/>
      <c r="B7" s="1">
        <f>B6+0.1</f>
        <v>1.4000000000000004</v>
      </c>
      <c r="C7" s="1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1"/>
      <c r="B8" s="1">
        <f>B7+0.1</f>
        <v>1.5000000000000004</v>
      </c>
      <c r="C8" s="1" t="s">
        <v>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">
      <c r="A10" s="22">
        <v>2</v>
      </c>
      <c r="B10" s="22" t="s">
        <v>11</v>
      </c>
      <c r="C10" s="22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x14ac:dyDescent="0.2">
      <c r="A11" s="1"/>
      <c r="B11" s="1">
        <v>2.1</v>
      </c>
      <c r="C11" s="1" t="s">
        <v>18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">
      <c r="A12" s="1"/>
      <c r="B12" s="1">
        <v>2.2000000000000002</v>
      </c>
      <c r="C12" s="1" t="s">
        <v>10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">
      <c r="A13" s="1"/>
      <c r="B13" s="1">
        <v>2.2999999999999998</v>
      </c>
      <c r="C13" s="1" t="s">
        <v>17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">
      <c r="A15" s="22">
        <v>3</v>
      </c>
      <c r="B15" s="22" t="s">
        <v>13</v>
      </c>
      <c r="C15" s="22"/>
      <c r="D15" s="22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>
        <v>3.1</v>
      </c>
      <c r="C16" s="1" t="s">
        <v>14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">
      <c r="A17" s="1"/>
      <c r="B17" s="1">
        <f>B16+0.1</f>
        <v>3.2</v>
      </c>
      <c r="C17" s="1" t="s">
        <v>15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tabSelected="1" zoomScaleNormal="100" workbookViewId="0">
      <pane xSplit="5" ySplit="4" topLeftCell="F56" activePane="bottomRight" state="frozen"/>
      <selection pane="topRight"/>
      <selection pane="bottomLeft"/>
      <selection pane="bottomRight" activeCell="L5" sqref="L5"/>
    </sheetView>
  </sheetViews>
  <sheetFormatPr baseColWidth="10" defaultColWidth="0" defaultRowHeight="14" x14ac:dyDescent="0.2"/>
  <cols>
    <col min="1" max="2" width="1.796875" style="1" customWidth="1"/>
    <col min="3" max="3" width="37.19921875" style="1" bestFit="1" customWidth="1"/>
    <col min="4" max="4" width="1.796875" style="1" customWidth="1"/>
    <col min="5" max="5" width="12.796875" style="1" customWidth="1"/>
    <col min="6" max="6" width="1.796875" style="1" customWidth="1"/>
    <col min="7" max="13" width="12.796875" style="1" customWidth="1"/>
    <col min="14" max="16384" width="12.796875" style="1" hidden="1"/>
  </cols>
  <sheetData>
    <row r="1" spans="1:12" ht="21" thickBot="1" x14ac:dyDescent="0.3">
      <c r="A1" s="6" t="str">
        <f>CONCATENATE(E7," - in "&amp;E10&amp;E11)</f>
        <v xml:space="preserve"> - in </v>
      </c>
      <c r="B1" s="6"/>
      <c r="C1" s="6"/>
      <c r="D1" s="6"/>
      <c r="E1" s="10" t="str">
        <f>'3 Statements'!$E$1</f>
        <v>ok</v>
      </c>
    </row>
    <row r="2" spans="1:12" ht="16" thickTop="1" x14ac:dyDescent="0.2">
      <c r="C2" s="7" t="s">
        <v>2</v>
      </c>
      <c r="D2" s="7"/>
      <c r="E2" s="7"/>
      <c r="F2" s="7"/>
      <c r="G2" s="7">
        <f>-E14</f>
        <v>0</v>
      </c>
      <c r="H2" s="7">
        <f>G2+1</f>
        <v>1</v>
      </c>
      <c r="I2" s="7">
        <f t="shared" ref="I2:L2" si="0">H2+1</f>
        <v>2</v>
      </c>
      <c r="J2" s="7">
        <f t="shared" si="0"/>
        <v>3</v>
      </c>
      <c r="K2" s="7">
        <f t="shared" si="0"/>
        <v>4</v>
      </c>
      <c r="L2" s="7">
        <f t="shared" si="0"/>
        <v>5</v>
      </c>
    </row>
    <row r="3" spans="1:12" ht="15" x14ac:dyDescent="0.2">
      <c r="C3" s="7" t="s">
        <v>60</v>
      </c>
      <c r="D3" s="7"/>
      <c r="E3" s="7"/>
      <c r="F3" s="7"/>
      <c r="G3" s="8">
        <f>EDATE($E$13,G2*$E$15)</f>
        <v>43830</v>
      </c>
      <c r="H3" s="8">
        <f t="shared" ref="H3:L3" si="1">EDATE($E$13,H2*$E$15)</f>
        <v>44196</v>
      </c>
      <c r="I3" s="8">
        <f t="shared" si="1"/>
        <v>44561</v>
      </c>
      <c r="J3" s="8">
        <f t="shared" si="1"/>
        <v>44926</v>
      </c>
      <c r="K3" s="8">
        <f t="shared" si="1"/>
        <v>45291</v>
      </c>
      <c r="L3" s="8">
        <f t="shared" si="1"/>
        <v>45657</v>
      </c>
    </row>
    <row r="4" spans="1:12" ht="15" x14ac:dyDescent="0.2">
      <c r="C4" s="7" t="s">
        <v>59</v>
      </c>
      <c r="D4" s="7"/>
      <c r="E4" s="7"/>
      <c r="F4" s="7"/>
      <c r="G4" s="7" t="str">
        <f t="shared" ref="G4:L4" si="2">IF(G3&lt;=$E$13,"تاريخية","متوقعة")</f>
        <v>تاريخية</v>
      </c>
      <c r="H4" s="7" t="str">
        <f t="shared" si="2"/>
        <v>متوقعة</v>
      </c>
      <c r="I4" s="7" t="str">
        <f t="shared" si="2"/>
        <v>متوقعة</v>
      </c>
      <c r="J4" s="7" t="str">
        <f t="shared" si="2"/>
        <v>متوقعة</v>
      </c>
      <c r="K4" s="7" t="str">
        <f t="shared" si="2"/>
        <v>متوقعة</v>
      </c>
      <c r="L4" s="7" t="str">
        <f t="shared" si="2"/>
        <v>متوقعة</v>
      </c>
    </row>
    <row r="5" spans="1:12" ht="16" x14ac:dyDescent="0.2">
      <c r="A5" s="2" t="s">
        <v>1</v>
      </c>
      <c r="B5" s="2"/>
      <c r="C5" s="2"/>
      <c r="D5" s="2"/>
      <c r="E5" s="2"/>
      <c r="F5" s="2"/>
    </row>
    <row r="6" spans="1:12" ht="16" thickBot="1" x14ac:dyDescent="0.25">
      <c r="B6" s="3"/>
      <c r="C6" s="3"/>
      <c r="D6" s="3" t="s">
        <v>61</v>
      </c>
    </row>
    <row r="7" spans="1:12" x14ac:dyDescent="0.2">
      <c r="C7" s="1" t="s">
        <v>62</v>
      </c>
      <c r="E7" s="4"/>
    </row>
    <row r="8" spans="1:12" x14ac:dyDescent="0.2">
      <c r="C8" s="1" t="s">
        <v>63</v>
      </c>
      <c r="E8" s="4"/>
    </row>
    <row r="9" spans="1:12" x14ac:dyDescent="0.2">
      <c r="C9" s="1" t="s">
        <v>64</v>
      </c>
      <c r="E9" s="4"/>
    </row>
    <row r="10" spans="1:12" x14ac:dyDescent="0.2">
      <c r="C10" s="1" t="s">
        <v>65</v>
      </c>
      <c r="E10" s="4"/>
    </row>
    <row r="11" spans="1:12" x14ac:dyDescent="0.2">
      <c r="C11" s="1" t="s">
        <v>66</v>
      </c>
      <c r="E11" s="4"/>
    </row>
    <row r="12" spans="1:12" ht="16" thickBot="1" x14ac:dyDescent="0.25">
      <c r="B12" s="3"/>
      <c r="C12" s="3"/>
      <c r="D12" s="3" t="s">
        <v>67</v>
      </c>
    </row>
    <row r="13" spans="1:12" x14ac:dyDescent="0.2">
      <c r="C13" s="1" t="s">
        <v>68</v>
      </c>
      <c r="E13" s="5">
        <v>43830</v>
      </c>
    </row>
    <row r="14" spans="1:12" x14ac:dyDescent="0.2">
      <c r="C14" s="1" t="s">
        <v>69</v>
      </c>
      <c r="E14" s="4">
        <v>0</v>
      </c>
    </row>
    <row r="15" spans="1:12" x14ac:dyDescent="0.2">
      <c r="C15" s="1" t="s">
        <v>70</v>
      </c>
      <c r="E15" s="4">
        <v>12</v>
      </c>
    </row>
    <row r="16" spans="1:12" x14ac:dyDescent="0.2">
      <c r="C16" s="1" t="s">
        <v>71</v>
      </c>
      <c r="E16" s="4">
        <v>365</v>
      </c>
    </row>
    <row r="18" spans="1:13" ht="16" x14ac:dyDescent="0.2">
      <c r="A18" s="2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0" spans="1:13" x14ac:dyDescent="0.2">
      <c r="C20" s="1" t="s">
        <v>72</v>
      </c>
      <c r="G20" s="11"/>
      <c r="H20" s="15"/>
      <c r="I20" s="15"/>
      <c r="J20" s="15"/>
      <c r="K20" s="15"/>
      <c r="L20" s="15"/>
    </row>
    <row r="21" spans="1:13" x14ac:dyDescent="0.2">
      <c r="C21" s="1" t="s">
        <v>73</v>
      </c>
      <c r="G21" s="11"/>
      <c r="H21" s="15"/>
      <c r="I21" s="15"/>
      <c r="J21" s="15"/>
      <c r="K21" s="15"/>
      <c r="L21" s="15"/>
    </row>
    <row r="22" spans="1:13" x14ac:dyDescent="0.2">
      <c r="C22" s="1" t="s">
        <v>76</v>
      </c>
      <c r="G22" s="16" t="e">
        <f>G46/G44</f>
        <v>#DIV/0!</v>
      </c>
      <c r="H22" s="17"/>
      <c r="I22" s="17"/>
      <c r="J22" s="17"/>
      <c r="K22" s="17"/>
      <c r="L22" s="17"/>
    </row>
    <row r="23" spans="1:13" x14ac:dyDescent="0.2">
      <c r="C23" s="1" t="s">
        <v>74</v>
      </c>
      <c r="G23" s="11"/>
      <c r="H23" s="17"/>
      <c r="I23" s="17"/>
      <c r="J23" s="17"/>
      <c r="K23" s="17"/>
      <c r="L23" s="17"/>
    </row>
    <row r="24" spans="1:13" x14ac:dyDescent="0.2">
      <c r="C24" s="1" t="s">
        <v>75</v>
      </c>
      <c r="G24" s="16" t="e">
        <f>G48/G44</f>
        <v>#DIV/0!</v>
      </c>
      <c r="H24" s="17"/>
      <c r="I24" s="17"/>
      <c r="J24" s="17"/>
      <c r="K24" s="17"/>
      <c r="L24" s="17"/>
    </row>
    <row r="26" spans="1:13" x14ac:dyDescent="0.2">
      <c r="C26" s="1" t="s">
        <v>77</v>
      </c>
      <c r="G26" s="11"/>
      <c r="H26" s="17"/>
      <c r="I26" s="17"/>
      <c r="J26" s="17"/>
      <c r="K26" s="17"/>
      <c r="L26" s="17"/>
    </row>
    <row r="27" spans="1:13" x14ac:dyDescent="0.2">
      <c r="C27" s="1" t="s">
        <v>78</v>
      </c>
      <c r="G27" s="11"/>
      <c r="H27" s="17"/>
      <c r="I27" s="17"/>
      <c r="J27" s="17"/>
      <c r="K27" s="17"/>
      <c r="L27" s="17"/>
    </row>
    <row r="29" spans="1:13" x14ac:dyDescent="0.2">
      <c r="C29" s="1" t="s">
        <v>79</v>
      </c>
      <c r="G29" s="11"/>
      <c r="H29" s="4"/>
      <c r="I29" s="4"/>
      <c r="J29" s="4"/>
      <c r="K29" s="4"/>
      <c r="L29" s="4"/>
    </row>
    <row r="30" spans="1:13" x14ac:dyDescent="0.2">
      <c r="C30" s="1" t="s">
        <v>81</v>
      </c>
      <c r="G30" s="11"/>
      <c r="H30" s="17"/>
      <c r="I30" s="17"/>
      <c r="J30" s="17"/>
      <c r="K30" s="17"/>
      <c r="L30" s="17"/>
    </row>
    <row r="32" spans="1:13" x14ac:dyDescent="0.2">
      <c r="C32" s="1" t="s">
        <v>80</v>
      </c>
      <c r="G32" s="16" t="e">
        <f>G59/G58</f>
        <v>#DIV/0!</v>
      </c>
      <c r="H32" s="17"/>
      <c r="I32" s="17"/>
      <c r="J32" s="17"/>
      <c r="K32" s="17"/>
      <c r="L32" s="17"/>
    </row>
    <row r="34" spans="1:13" x14ac:dyDescent="0.2">
      <c r="C34" s="1" t="s">
        <v>83</v>
      </c>
      <c r="G34" s="19" t="e">
        <f>G61/G44*days</f>
        <v>#DIV/0!</v>
      </c>
      <c r="H34" s="20"/>
      <c r="I34" s="20"/>
      <c r="J34" s="20"/>
      <c r="K34" s="20"/>
      <c r="L34" s="20"/>
    </row>
    <row r="35" spans="1:13" x14ac:dyDescent="0.2">
      <c r="C35" s="1" t="s">
        <v>84</v>
      </c>
      <c r="G35" s="19" t="e">
        <f>G62/G46*days</f>
        <v>#DIV/0!</v>
      </c>
      <c r="H35" s="20"/>
      <c r="I35" s="20"/>
      <c r="J35" s="20"/>
      <c r="K35" s="20"/>
      <c r="L35" s="20"/>
    </row>
    <row r="36" spans="1:13" x14ac:dyDescent="0.2">
      <c r="C36" s="1" t="s">
        <v>85</v>
      </c>
      <c r="G36" s="19" t="e">
        <f>G63/G46*days</f>
        <v>#DIV/0!</v>
      </c>
      <c r="H36" s="20"/>
      <c r="I36" s="20"/>
      <c r="J36" s="20"/>
      <c r="K36" s="20"/>
      <c r="L36" s="20"/>
    </row>
    <row r="38" spans="1:13" x14ac:dyDescent="0.2">
      <c r="C38" s="1" t="s">
        <v>82</v>
      </c>
      <c r="G38" s="16" t="e">
        <f>G66/G65</f>
        <v>#DIV/0!</v>
      </c>
      <c r="H38" s="17"/>
      <c r="I38" s="17"/>
      <c r="J38" s="17"/>
      <c r="K38" s="17"/>
      <c r="L38" s="17"/>
    </row>
    <row r="40" spans="1:13" ht="16" x14ac:dyDescent="0.2">
      <c r="A40" s="2" t="s">
        <v>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2" spans="1:13" x14ac:dyDescent="0.2">
      <c r="C42" s="1" t="s">
        <v>86</v>
      </c>
      <c r="G42" s="4"/>
      <c r="H42" s="1">
        <f t="shared" ref="H42:L43" si="3">ROUND(G42*(1+H20),0)</f>
        <v>0</v>
      </c>
      <c r="I42" s="1">
        <f t="shared" si="3"/>
        <v>0</v>
      </c>
      <c r="J42" s="1">
        <f t="shared" si="3"/>
        <v>0</v>
      </c>
      <c r="K42" s="1">
        <f t="shared" si="3"/>
        <v>0</v>
      </c>
      <c r="L42" s="1">
        <f t="shared" si="3"/>
        <v>0</v>
      </c>
    </row>
    <row r="43" spans="1:13" x14ac:dyDescent="0.2">
      <c r="C43" s="1" t="s">
        <v>87</v>
      </c>
      <c r="G43" s="4"/>
      <c r="H43" s="1">
        <f t="shared" si="3"/>
        <v>0</v>
      </c>
      <c r="I43" s="1">
        <f t="shared" si="3"/>
        <v>0</v>
      </c>
      <c r="J43" s="1">
        <f t="shared" si="3"/>
        <v>0</v>
      </c>
      <c r="K43" s="1">
        <f t="shared" si="3"/>
        <v>0</v>
      </c>
      <c r="L43" s="1">
        <f t="shared" si="3"/>
        <v>0</v>
      </c>
    </row>
    <row r="44" spans="1:13" x14ac:dyDescent="0.2">
      <c r="C44" s="9" t="str">
        <f>'3 Statements'!C6</f>
        <v>صافي المبيعات</v>
      </c>
      <c r="D44" s="9"/>
      <c r="E44" s="9"/>
      <c r="F44" s="9"/>
      <c r="G44" s="9">
        <f>G42*G43</f>
        <v>0</v>
      </c>
      <c r="H44" s="9">
        <f t="shared" ref="H44:L44" si="4">H42*H43</f>
        <v>0</v>
      </c>
      <c r="I44" s="9">
        <f t="shared" si="4"/>
        <v>0</v>
      </c>
      <c r="J44" s="9">
        <f t="shared" si="4"/>
        <v>0</v>
      </c>
      <c r="K44" s="9">
        <f t="shared" si="4"/>
        <v>0</v>
      </c>
      <c r="L44" s="9">
        <f t="shared" si="4"/>
        <v>0</v>
      </c>
    </row>
    <row r="46" spans="1:13" x14ac:dyDescent="0.2">
      <c r="C46" s="1" t="s">
        <v>20</v>
      </c>
      <c r="G46" s="18">
        <f>-'3 Statements'!G7</f>
        <v>0</v>
      </c>
      <c r="H46" s="1">
        <f>H44*H22</f>
        <v>0</v>
      </c>
      <c r="I46" s="1">
        <f t="shared" ref="I46:L46" si="5">I44*I22</f>
        <v>0</v>
      </c>
      <c r="J46" s="1">
        <f t="shared" si="5"/>
        <v>0</v>
      </c>
      <c r="K46" s="1">
        <f t="shared" si="5"/>
        <v>0</v>
      </c>
      <c r="L46" s="1">
        <f t="shared" si="5"/>
        <v>0</v>
      </c>
    </row>
    <row r="47" spans="1:13" x14ac:dyDescent="0.2">
      <c r="C47" s="1" t="s">
        <v>30</v>
      </c>
      <c r="G47" s="18">
        <f>-'3 Statements'!G9</f>
        <v>0</v>
      </c>
      <c r="H47" s="1">
        <f>G47*(1+H23)</f>
        <v>0</v>
      </c>
      <c r="I47" s="1">
        <f t="shared" ref="I47:L47" si="6">H47*(1+I23)</f>
        <v>0</v>
      </c>
      <c r="J47" s="1">
        <f t="shared" si="6"/>
        <v>0</v>
      </c>
      <c r="K47" s="1">
        <f t="shared" si="6"/>
        <v>0</v>
      </c>
      <c r="L47" s="1">
        <f t="shared" si="6"/>
        <v>0</v>
      </c>
    </row>
    <row r="48" spans="1:13" x14ac:dyDescent="0.2">
      <c r="C48" s="1" t="s">
        <v>22</v>
      </c>
      <c r="G48" s="18">
        <f>-'3 Statements'!G10</f>
        <v>0</v>
      </c>
      <c r="H48" s="1">
        <f>H24*H44</f>
        <v>0</v>
      </c>
      <c r="I48" s="1">
        <f t="shared" ref="I48:L48" si="7">I24*I44</f>
        <v>0</v>
      </c>
      <c r="J48" s="1">
        <f t="shared" si="7"/>
        <v>0</v>
      </c>
      <c r="K48" s="1">
        <f t="shared" si="7"/>
        <v>0</v>
      </c>
      <c r="L48" s="1">
        <f t="shared" si="7"/>
        <v>0</v>
      </c>
    </row>
    <row r="50" spans="3:12" x14ac:dyDescent="0.2">
      <c r="C50" s="1" t="s">
        <v>88</v>
      </c>
      <c r="G50" s="11"/>
      <c r="H50" s="1">
        <f>H44*H26</f>
        <v>0</v>
      </c>
      <c r="I50" s="1">
        <f t="shared" ref="I50:L50" si="8">I44*I26</f>
        <v>0</v>
      </c>
      <c r="J50" s="1">
        <f t="shared" si="8"/>
        <v>0</v>
      </c>
      <c r="K50" s="1">
        <f t="shared" si="8"/>
        <v>0</v>
      </c>
      <c r="L50" s="1">
        <f t="shared" si="8"/>
        <v>0</v>
      </c>
    </row>
    <row r="51" spans="3:12" x14ac:dyDescent="0.2">
      <c r="C51" s="1" t="s">
        <v>89</v>
      </c>
      <c r="G51" s="18">
        <f>'3 Statements'!$G$12*-1</f>
        <v>0</v>
      </c>
      <c r="H51" s="1">
        <f>H50*H27</f>
        <v>0</v>
      </c>
      <c r="I51" s="1">
        <f t="shared" ref="I51:L51" si="9">I50*I27</f>
        <v>0</v>
      </c>
      <c r="J51" s="1">
        <f t="shared" si="9"/>
        <v>0</v>
      </c>
      <c r="K51" s="1">
        <f t="shared" si="9"/>
        <v>0</v>
      </c>
      <c r="L51" s="1">
        <f t="shared" si="9"/>
        <v>0</v>
      </c>
    </row>
    <row r="52" spans="3:12" x14ac:dyDescent="0.2">
      <c r="C52" s="1" t="str">
        <f>'3 Statements'!C25</f>
        <v>أراضي وعقارات ومعدات /أصول ثابتة</v>
      </c>
      <c r="G52" s="18">
        <f>'3 Statements'!G25</f>
        <v>0</v>
      </c>
      <c r="H52" s="1">
        <f>G52+H50</f>
        <v>0</v>
      </c>
      <c r="I52" s="1">
        <f t="shared" ref="I52:L52" si="10">H52+I50</f>
        <v>0</v>
      </c>
      <c r="J52" s="1">
        <f t="shared" si="10"/>
        <v>0</v>
      </c>
      <c r="K52" s="1">
        <f t="shared" si="10"/>
        <v>0</v>
      </c>
      <c r="L52" s="1">
        <f t="shared" si="10"/>
        <v>0</v>
      </c>
    </row>
    <row r="53" spans="3:12" x14ac:dyDescent="0.2">
      <c r="C53" s="1" t="str">
        <f>'3 Statements'!C26</f>
        <v>الاستهلاك المتراكم</v>
      </c>
      <c r="G53" s="18">
        <f>'3 Statements'!G26*-1</f>
        <v>0</v>
      </c>
      <c r="H53" s="1">
        <f>G53+H51</f>
        <v>0</v>
      </c>
      <c r="I53" s="1">
        <f t="shared" ref="I53:L53" si="11">H53+I51</f>
        <v>0</v>
      </c>
      <c r="J53" s="1">
        <f t="shared" si="11"/>
        <v>0</v>
      </c>
      <c r="K53" s="1">
        <f t="shared" si="11"/>
        <v>0</v>
      </c>
      <c r="L53" s="1">
        <f t="shared" si="11"/>
        <v>0</v>
      </c>
    </row>
    <row r="55" spans="3:12" x14ac:dyDescent="0.2">
      <c r="C55" s="1" t="s">
        <v>90</v>
      </c>
      <c r="G55" s="1">
        <f>'3 Statements'!G29</f>
        <v>0</v>
      </c>
      <c r="H55" s="1">
        <f>G55+H29</f>
        <v>0</v>
      </c>
      <c r="I55" s="1">
        <f t="shared" ref="I55:L55" si="12">H55+I29</f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</row>
    <row r="56" spans="3:12" x14ac:dyDescent="0.2">
      <c r="C56" s="1" t="s">
        <v>91</v>
      </c>
      <c r="G56" s="18">
        <f>'3 Statements'!$G$14*-1</f>
        <v>0</v>
      </c>
      <c r="H56" s="1">
        <f>G55*H30</f>
        <v>0</v>
      </c>
      <c r="I56" s="1">
        <f t="shared" ref="I56:L56" si="13">H55*I30</f>
        <v>0</v>
      </c>
      <c r="J56" s="1">
        <f t="shared" si="13"/>
        <v>0</v>
      </c>
      <c r="K56" s="1">
        <f t="shared" si="13"/>
        <v>0</v>
      </c>
      <c r="L56" s="1">
        <f t="shared" si="13"/>
        <v>0</v>
      </c>
    </row>
    <row r="58" spans="3:12" x14ac:dyDescent="0.2">
      <c r="C58" s="1" t="s">
        <v>29</v>
      </c>
      <c r="G58" s="1">
        <f>'3 Statements'!G15</f>
        <v>0</v>
      </c>
      <c r="H58" s="1">
        <f>'3 Statements'!H15</f>
        <v>0</v>
      </c>
      <c r="I58" s="1">
        <f>'3 Statements'!I15</f>
        <v>0</v>
      </c>
      <c r="J58" s="1">
        <f>'3 Statements'!J15</f>
        <v>0</v>
      </c>
      <c r="K58" s="1">
        <f>'3 Statements'!K15</f>
        <v>0</v>
      </c>
      <c r="L58" s="1">
        <f>'3 Statements'!L15</f>
        <v>0</v>
      </c>
    </row>
    <row r="59" spans="3:12" x14ac:dyDescent="0.2">
      <c r="C59" s="1" t="s">
        <v>25</v>
      </c>
      <c r="G59" s="18">
        <f>-'3 Statements'!G16</f>
        <v>0</v>
      </c>
      <c r="H59" s="1">
        <f>H58*H32</f>
        <v>0</v>
      </c>
      <c r="I59" s="1">
        <f t="shared" ref="I59:L59" si="14">I58*I32</f>
        <v>0</v>
      </c>
      <c r="J59" s="1">
        <f t="shared" si="14"/>
        <v>0</v>
      </c>
      <c r="K59" s="1">
        <f t="shared" si="14"/>
        <v>0</v>
      </c>
      <c r="L59" s="1">
        <f t="shared" si="14"/>
        <v>0</v>
      </c>
    </row>
    <row r="61" spans="3:12" x14ac:dyDescent="0.2">
      <c r="C61" s="1" t="str">
        <f>'3 Statements'!C23</f>
        <v xml:space="preserve">أوراق (قبض) تجارية ومدينون </v>
      </c>
      <c r="G61" s="18">
        <f>'3 Statements'!G23</f>
        <v>0</v>
      </c>
      <c r="H61" s="1">
        <f>H44/days*H34</f>
        <v>0</v>
      </c>
      <c r="I61" s="1">
        <f>I44/days*I34</f>
        <v>0</v>
      </c>
      <c r="J61" s="1">
        <f>J44/days*J34</f>
        <v>0</v>
      </c>
      <c r="K61" s="1">
        <f>K44/days*K34</f>
        <v>0</v>
      </c>
      <c r="L61" s="1">
        <f>L44/days*L34</f>
        <v>0</v>
      </c>
    </row>
    <row r="62" spans="3:12" x14ac:dyDescent="0.2">
      <c r="C62" s="1" t="str">
        <f>'3 Statements'!C24</f>
        <v>مخزون</v>
      </c>
      <c r="G62" s="18">
        <f>'3 Statements'!G24</f>
        <v>0</v>
      </c>
      <c r="H62" s="1">
        <f>H46/days*H35</f>
        <v>0</v>
      </c>
      <c r="I62" s="1">
        <f>I46/days*I35</f>
        <v>0</v>
      </c>
      <c r="J62" s="1">
        <f>J46/days*J35</f>
        <v>0</v>
      </c>
      <c r="K62" s="1">
        <f>K46/days*K35</f>
        <v>0</v>
      </c>
      <c r="L62" s="1">
        <f>L46/days*L35</f>
        <v>0</v>
      </c>
    </row>
    <row r="63" spans="3:12" x14ac:dyDescent="0.2">
      <c r="C63" s="1" t="str">
        <f>'3 Statements'!C28</f>
        <v>دائنون وأوراق دفع</v>
      </c>
      <c r="G63" s="18">
        <f>'3 Statements'!G28</f>
        <v>0</v>
      </c>
      <c r="H63" s="1">
        <f>H46/days*H36</f>
        <v>0</v>
      </c>
      <c r="I63" s="1">
        <f>I46/days*I36</f>
        <v>0</v>
      </c>
      <c r="J63" s="1">
        <f>J46/days*J36</f>
        <v>0</v>
      </c>
      <c r="K63" s="1">
        <f>K46/days*K36</f>
        <v>0</v>
      </c>
      <c r="L63" s="1">
        <f>L46/days*L36</f>
        <v>0</v>
      </c>
    </row>
    <row r="65" spans="3:12" x14ac:dyDescent="0.2">
      <c r="C65" s="1" t="s">
        <v>26</v>
      </c>
      <c r="G65" s="1">
        <f>'3 Statements'!G17</f>
        <v>0</v>
      </c>
      <c r="H65" s="1">
        <f>'3 Statements'!H17</f>
        <v>0</v>
      </c>
      <c r="I65" s="1">
        <f>'3 Statements'!I17</f>
        <v>0</v>
      </c>
      <c r="J65" s="1">
        <f>'3 Statements'!J17</f>
        <v>0</v>
      </c>
      <c r="K65" s="1">
        <f>'3 Statements'!K17</f>
        <v>0</v>
      </c>
      <c r="L65" s="1">
        <f>'3 Statements'!L17</f>
        <v>0</v>
      </c>
    </row>
    <row r="66" spans="3:12" x14ac:dyDescent="0.2">
      <c r="C66" s="1" t="s">
        <v>31</v>
      </c>
      <c r="G66" s="18">
        <f>'3 Statements'!$G$18*-1</f>
        <v>0</v>
      </c>
      <c r="H66" s="1">
        <f>H65*H38</f>
        <v>0</v>
      </c>
      <c r="I66" s="1">
        <f t="shared" ref="I66:L66" si="15">I65*I38</f>
        <v>0</v>
      </c>
      <c r="J66" s="1">
        <f t="shared" si="15"/>
        <v>0</v>
      </c>
      <c r="K66" s="1">
        <f t="shared" si="15"/>
        <v>0</v>
      </c>
      <c r="L66" s="1">
        <f t="shared" si="15"/>
        <v>0</v>
      </c>
    </row>
  </sheetData>
  <conditionalFormatting sqref="E2">
    <cfRule type="containsText" dxfId="7" priority="3" operator="containsText" text="error">
      <formula>NOT(ISERROR(SEARCH("error",E2)))</formula>
    </cfRule>
    <cfRule type="containsText" dxfId="6" priority="4" operator="containsText" text="ok">
      <formula>NOT(ISERROR(SEARCH("ok",E2)))</formula>
    </cfRule>
  </conditionalFormatting>
  <conditionalFormatting sqref="E1">
    <cfRule type="containsText" dxfId="5" priority="1" operator="containsText" text="ERROR">
      <formula>NOT(ISERROR(SEARCH("ERROR",E1)))</formula>
    </cfRule>
    <cfRule type="containsText" dxfId="4" priority="2" operator="containsText" text="OK">
      <formula>NOT(ISERROR(SEARCH("OK",E1)))</formula>
    </cfRule>
  </conditionalFormatting>
  <dataValidations count="1">
    <dataValidation type="whole" operator="greaterThanOrEqual" allowBlank="1" showInputMessage="1" showErrorMessage="1" error="Do as directed" prompt="Please enter positive whole numbers" sqref="E14" xr:uid="{00000000-0002-0000-0100-000000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1"/>
  <sheetViews>
    <sheetView zoomScaleNormal="100" workbookViewId="0">
      <pane xSplit="5" ySplit="4" topLeftCell="F8" activePane="bottomRight" state="frozen"/>
      <selection pane="topRight"/>
      <selection pane="bottomLeft"/>
      <selection pane="bottomRight" activeCell="D17" sqref="D17"/>
    </sheetView>
  </sheetViews>
  <sheetFormatPr baseColWidth="10" defaultColWidth="0" defaultRowHeight="14" x14ac:dyDescent="0.2"/>
  <cols>
    <col min="1" max="2" width="1.796875" style="1" customWidth="1"/>
    <col min="3" max="3" width="31.796875" style="1" bestFit="1" customWidth="1"/>
    <col min="4" max="4" width="1.796875" style="1" customWidth="1"/>
    <col min="5" max="5" width="12.796875" style="1" customWidth="1"/>
    <col min="6" max="6" width="1.796875" style="1" customWidth="1"/>
    <col min="7" max="13" width="12.796875" style="1" customWidth="1"/>
    <col min="14" max="16384" width="9.19921875" style="1" hidden="1"/>
  </cols>
  <sheetData>
    <row r="1" spans="1:13" ht="21" thickBot="1" x14ac:dyDescent="0.3">
      <c r="A1" s="6" t="str">
        <f>'Inputs &amp; Calc'!A1</f>
        <v xml:space="preserve"> - in </v>
      </c>
      <c r="B1" s="6"/>
      <c r="C1" s="6"/>
      <c r="D1" s="6"/>
      <c r="E1" s="10" t="str">
        <f>IF(E34=0,"ok","ERROR")</f>
        <v>ok</v>
      </c>
    </row>
    <row r="2" spans="1:13" ht="16" thickTop="1" x14ac:dyDescent="0.2">
      <c r="C2" s="7" t="str">
        <f>'Inputs &amp; Calc'!C2</f>
        <v>Timeline Counter</v>
      </c>
      <c r="D2" s="7"/>
      <c r="E2" s="7"/>
      <c r="F2" s="7"/>
      <c r="G2" s="7">
        <f>'Inputs &amp; Calc'!G2</f>
        <v>0</v>
      </c>
      <c r="H2" s="7">
        <f>'Inputs &amp; Calc'!H2</f>
        <v>1</v>
      </c>
      <c r="I2" s="7">
        <f>'Inputs &amp; Calc'!I2</f>
        <v>2</v>
      </c>
      <c r="J2" s="7">
        <f>'Inputs &amp; Calc'!J2</f>
        <v>3</v>
      </c>
      <c r="K2" s="7">
        <f>'Inputs &amp; Calc'!K2</f>
        <v>4</v>
      </c>
      <c r="L2" s="7">
        <f>'Inputs &amp; Calc'!L2</f>
        <v>5</v>
      </c>
    </row>
    <row r="3" spans="1:13" ht="15" x14ac:dyDescent="0.2">
      <c r="C3" s="7" t="s">
        <v>58</v>
      </c>
      <c r="D3" s="7"/>
      <c r="E3" s="7"/>
      <c r="F3" s="7"/>
      <c r="G3" s="8">
        <f>'Inputs &amp; Calc'!G3</f>
        <v>43830</v>
      </c>
      <c r="H3" s="8">
        <f>'Inputs &amp; Calc'!H3</f>
        <v>44196</v>
      </c>
      <c r="I3" s="8">
        <f>'Inputs &amp; Calc'!I3</f>
        <v>44561</v>
      </c>
      <c r="J3" s="8">
        <f>'Inputs &amp; Calc'!J3</f>
        <v>44926</v>
      </c>
      <c r="K3" s="8">
        <f>'Inputs &amp; Calc'!K3</f>
        <v>45291</v>
      </c>
      <c r="L3" s="8">
        <f>'Inputs &amp; Calc'!L3</f>
        <v>45657</v>
      </c>
    </row>
    <row r="4" spans="1:13" ht="15" x14ac:dyDescent="0.2">
      <c r="C4" s="7" t="s">
        <v>59</v>
      </c>
      <c r="D4" s="7"/>
      <c r="E4" s="7"/>
      <c r="F4" s="7"/>
      <c r="G4" s="7" t="str">
        <f>'Inputs &amp; Calc'!G4</f>
        <v>تاريخية</v>
      </c>
      <c r="H4" s="7" t="str">
        <f>'Inputs &amp; Calc'!H4</f>
        <v>متوقعة</v>
      </c>
      <c r="I4" s="7" t="str">
        <f>'Inputs &amp; Calc'!I4</f>
        <v>متوقعة</v>
      </c>
      <c r="J4" s="7" t="str">
        <f>'Inputs &amp; Calc'!J4</f>
        <v>متوقعة</v>
      </c>
      <c r="K4" s="7" t="str">
        <f>'Inputs &amp; Calc'!K4</f>
        <v>متوقعة</v>
      </c>
      <c r="L4" s="7" t="str">
        <f>'Inputs &amp; Calc'!L4</f>
        <v>متوقعة</v>
      </c>
    </row>
    <row r="5" spans="1:13" ht="16" x14ac:dyDescent="0.2">
      <c r="A5" s="2"/>
      <c r="B5" s="2"/>
      <c r="C5" s="2" t="s">
        <v>32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C6" s="1" t="s">
        <v>19</v>
      </c>
      <c r="G6" s="4"/>
      <c r="H6" s="1">
        <f>'Inputs &amp; Calc'!H44</f>
        <v>0</v>
      </c>
      <c r="I6" s="1">
        <f>'Inputs &amp; Calc'!I44</f>
        <v>0</v>
      </c>
      <c r="J6" s="1">
        <f>'Inputs &amp; Calc'!J44</f>
        <v>0</v>
      </c>
      <c r="K6" s="1">
        <f>'Inputs &amp; Calc'!K44</f>
        <v>0</v>
      </c>
      <c r="L6" s="1">
        <f>'Inputs &amp; Calc'!L44</f>
        <v>0</v>
      </c>
    </row>
    <row r="7" spans="1:13" x14ac:dyDescent="0.2">
      <c r="C7" s="1" t="s">
        <v>20</v>
      </c>
      <c r="G7" s="4"/>
      <c r="H7" s="1">
        <f>-'Inputs &amp; Calc'!H46</f>
        <v>0</v>
      </c>
      <c r="I7" s="1">
        <f>-'Inputs &amp; Calc'!I46</f>
        <v>0</v>
      </c>
      <c r="J7" s="1">
        <f>-'Inputs &amp; Calc'!J46</f>
        <v>0</v>
      </c>
      <c r="K7" s="1">
        <f>-'Inputs &amp; Calc'!K46</f>
        <v>0</v>
      </c>
      <c r="L7" s="1">
        <f>-'Inputs &amp; Calc'!L46</f>
        <v>0</v>
      </c>
    </row>
    <row r="8" spans="1:13" x14ac:dyDescent="0.2">
      <c r="B8" s="9"/>
      <c r="C8" s="9"/>
      <c r="D8" s="9" t="s">
        <v>21</v>
      </c>
      <c r="E8" s="9"/>
      <c r="F8" s="9"/>
      <c r="G8" s="9">
        <f>SUM(G6:G7)</f>
        <v>0</v>
      </c>
      <c r="H8" s="9">
        <f>SUM(H6:H7)</f>
        <v>0</v>
      </c>
      <c r="I8" s="9">
        <f t="shared" ref="I8:L8" si="0">SUM(I6:I7)</f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</row>
    <row r="9" spans="1:13" x14ac:dyDescent="0.2">
      <c r="C9" s="1" t="s">
        <v>30</v>
      </c>
      <c r="G9" s="4"/>
      <c r="H9" s="1">
        <f>-'Inputs &amp; Calc'!H47</f>
        <v>0</v>
      </c>
      <c r="I9" s="1">
        <f>-'Inputs &amp; Calc'!I47</f>
        <v>0</v>
      </c>
      <c r="J9" s="1">
        <f>-'Inputs &amp; Calc'!J47</f>
        <v>0</v>
      </c>
      <c r="K9" s="1">
        <f>-'Inputs &amp; Calc'!K47</f>
        <v>0</v>
      </c>
      <c r="L9" s="1">
        <f>-'Inputs &amp; Calc'!L47</f>
        <v>0</v>
      </c>
    </row>
    <row r="10" spans="1:13" x14ac:dyDescent="0.2">
      <c r="C10" s="1" t="s">
        <v>22</v>
      </c>
      <c r="G10" s="4"/>
      <c r="H10" s="1">
        <f>-'Inputs &amp; Calc'!H48</f>
        <v>0</v>
      </c>
      <c r="I10" s="1">
        <f>-'Inputs &amp; Calc'!I48</f>
        <v>0</v>
      </c>
      <c r="J10" s="1">
        <f>-'Inputs &amp; Calc'!J48</f>
        <v>0</v>
      </c>
      <c r="K10" s="1">
        <f>-'Inputs &amp; Calc'!K48</f>
        <v>0</v>
      </c>
      <c r="L10" s="1">
        <f>-'Inputs &amp; Calc'!L48</f>
        <v>0</v>
      </c>
    </row>
    <row r="11" spans="1:13" x14ac:dyDescent="0.2">
      <c r="B11" s="9"/>
      <c r="C11" s="9"/>
      <c r="D11" s="9" t="s">
        <v>27</v>
      </c>
      <c r="E11" s="9"/>
      <c r="F11" s="9"/>
      <c r="G11" s="9">
        <f>SUM(G8:G10)</f>
        <v>0</v>
      </c>
      <c r="H11" s="9">
        <f t="shared" ref="H11:L11" si="1">SUM(H8:H10)</f>
        <v>0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 t="shared" si="1"/>
        <v>0</v>
      </c>
    </row>
    <row r="12" spans="1:13" x14ac:dyDescent="0.2">
      <c r="C12" s="1" t="s">
        <v>23</v>
      </c>
      <c r="G12" s="4"/>
      <c r="H12" s="1">
        <f>-'Inputs &amp; Calc'!H51</f>
        <v>0</v>
      </c>
      <c r="I12" s="1">
        <f>-'Inputs &amp; Calc'!I51</f>
        <v>0</v>
      </c>
      <c r="J12" s="1">
        <f>-'Inputs &amp; Calc'!J51</f>
        <v>0</v>
      </c>
      <c r="K12" s="1">
        <f>-'Inputs &amp; Calc'!K51</f>
        <v>0</v>
      </c>
      <c r="L12" s="1">
        <f>-'Inputs &amp; Calc'!L51</f>
        <v>0</v>
      </c>
    </row>
    <row r="13" spans="1:13" x14ac:dyDescent="0.2">
      <c r="B13" s="9"/>
      <c r="C13" s="9"/>
      <c r="D13" s="9" t="s">
        <v>28</v>
      </c>
      <c r="E13" s="9"/>
      <c r="F13" s="9"/>
      <c r="G13" s="9">
        <f>SUM(G11:G12)</f>
        <v>0</v>
      </c>
      <c r="H13" s="9">
        <f t="shared" ref="H13:L13" si="2">SUM(H11:H12)</f>
        <v>0</v>
      </c>
      <c r="I13" s="9">
        <f t="shared" si="2"/>
        <v>0</v>
      </c>
      <c r="J13" s="9">
        <f t="shared" si="2"/>
        <v>0</v>
      </c>
      <c r="K13" s="9">
        <f t="shared" si="2"/>
        <v>0</v>
      </c>
      <c r="L13" s="9">
        <f t="shared" si="2"/>
        <v>0</v>
      </c>
    </row>
    <row r="14" spans="1:13" x14ac:dyDescent="0.2">
      <c r="C14" s="1" t="s">
        <v>24</v>
      </c>
      <c r="G14" s="4"/>
      <c r="H14" s="1">
        <f>-'Inputs &amp; Calc'!H56</f>
        <v>0</v>
      </c>
      <c r="I14" s="1">
        <f>-'Inputs &amp; Calc'!I56</f>
        <v>0</v>
      </c>
      <c r="J14" s="1">
        <f>-'Inputs &amp; Calc'!J56</f>
        <v>0</v>
      </c>
      <c r="K14" s="1">
        <f>-'Inputs &amp; Calc'!K56</f>
        <v>0</v>
      </c>
      <c r="L14" s="1">
        <f>-'Inputs &amp; Calc'!L56</f>
        <v>0</v>
      </c>
    </row>
    <row r="15" spans="1:13" x14ac:dyDescent="0.2">
      <c r="B15" s="9"/>
      <c r="C15" s="9"/>
      <c r="D15" s="9" t="s">
        <v>29</v>
      </c>
      <c r="E15" s="9"/>
      <c r="F15" s="9"/>
      <c r="G15" s="9">
        <f>SUM(G13:G14)</f>
        <v>0</v>
      </c>
      <c r="H15" s="9">
        <f t="shared" ref="H15:L15" si="3">SUM(H13:H14)</f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3" x14ac:dyDescent="0.2">
      <c r="C16" s="1" t="s">
        <v>25</v>
      </c>
      <c r="G16" s="4"/>
      <c r="H16" s="1">
        <f>-'Inputs &amp; Calc'!H59</f>
        <v>0</v>
      </c>
      <c r="I16" s="1">
        <f>-'Inputs &amp; Calc'!I59</f>
        <v>0</v>
      </c>
      <c r="J16" s="1">
        <f>-'Inputs &amp; Calc'!J59</f>
        <v>0</v>
      </c>
      <c r="K16" s="1">
        <f>-'Inputs &amp; Calc'!K59</f>
        <v>0</v>
      </c>
      <c r="L16" s="1">
        <f>-'Inputs &amp; Calc'!L59</f>
        <v>0</v>
      </c>
    </row>
    <row r="17" spans="1:13" x14ac:dyDescent="0.2">
      <c r="B17" s="9"/>
      <c r="C17" s="9"/>
      <c r="D17" s="9" t="s">
        <v>26</v>
      </c>
      <c r="E17" s="9"/>
      <c r="F17" s="9"/>
      <c r="G17" s="9">
        <f>SUM(G15:G16)</f>
        <v>0</v>
      </c>
      <c r="H17" s="9">
        <f t="shared" ref="H17:L17" si="4">SUM(H15:H16)</f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</row>
    <row r="18" spans="1:13" x14ac:dyDescent="0.2">
      <c r="C18" s="1" t="s">
        <v>31</v>
      </c>
      <c r="G18" s="4"/>
      <c r="H18" s="1">
        <f>-'Inputs &amp; Calc'!H66</f>
        <v>0</v>
      </c>
      <c r="I18" s="1">
        <f>-'Inputs &amp; Calc'!I66</f>
        <v>0</v>
      </c>
      <c r="J18" s="1">
        <f>-'Inputs &amp; Calc'!J66</f>
        <v>0</v>
      </c>
      <c r="K18" s="1">
        <f>-'Inputs &amp; Calc'!K66</f>
        <v>0</v>
      </c>
      <c r="L18" s="1">
        <f>-'Inputs &amp; Calc'!L66</f>
        <v>0</v>
      </c>
    </row>
    <row r="19" spans="1:13" x14ac:dyDescent="0.2">
      <c r="B19" s="9"/>
      <c r="C19" s="9"/>
      <c r="D19" s="9" t="s">
        <v>42</v>
      </c>
      <c r="E19" s="9"/>
      <c r="F19" s="9"/>
      <c r="G19" s="9">
        <f>SUM(G17:G18)</f>
        <v>0</v>
      </c>
      <c r="H19" s="9">
        <f t="shared" ref="H19:L19" si="5">SUM(H17:H18)</f>
        <v>0</v>
      </c>
      <c r="I19" s="9">
        <f t="shared" si="5"/>
        <v>0</v>
      </c>
      <c r="J19" s="9">
        <f t="shared" si="5"/>
        <v>0</v>
      </c>
      <c r="K19" s="9">
        <f t="shared" si="5"/>
        <v>0</v>
      </c>
      <c r="L19" s="9">
        <f t="shared" si="5"/>
        <v>0</v>
      </c>
    </row>
    <row r="21" spans="1:13" ht="16" x14ac:dyDescent="0.2">
      <c r="A21" s="2"/>
      <c r="B21" s="2"/>
      <c r="C21" s="2" t="s">
        <v>33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C22" s="1" t="s">
        <v>34</v>
      </c>
      <c r="G22" s="1">
        <f t="shared" ref="G22:L22" si="6">G51</f>
        <v>0</v>
      </c>
      <c r="H22" s="1">
        <f t="shared" si="6"/>
        <v>0</v>
      </c>
      <c r="I22" s="1">
        <f t="shared" si="6"/>
        <v>0</v>
      </c>
      <c r="J22" s="1">
        <f t="shared" si="6"/>
        <v>0</v>
      </c>
      <c r="K22" s="1">
        <f t="shared" si="6"/>
        <v>0</v>
      </c>
      <c r="L22" s="1">
        <f t="shared" si="6"/>
        <v>0</v>
      </c>
    </row>
    <row r="23" spans="1:13" x14ac:dyDescent="0.2">
      <c r="C23" s="24" t="s">
        <v>35</v>
      </c>
      <c r="G23" s="4"/>
      <c r="H23" s="1">
        <f>'Inputs &amp; Calc'!H61</f>
        <v>0</v>
      </c>
      <c r="I23" s="1">
        <f>'Inputs &amp; Calc'!I61</f>
        <v>0</v>
      </c>
      <c r="J23" s="1">
        <f>'Inputs &amp; Calc'!J61</f>
        <v>0</v>
      </c>
      <c r="K23" s="1">
        <f>'Inputs &amp; Calc'!K61</f>
        <v>0</v>
      </c>
      <c r="L23" s="1">
        <f>'Inputs &amp; Calc'!L61</f>
        <v>0</v>
      </c>
    </row>
    <row r="24" spans="1:13" x14ac:dyDescent="0.2">
      <c r="C24" s="24" t="s">
        <v>36</v>
      </c>
      <c r="G24" s="4"/>
      <c r="H24" s="1">
        <f>'Inputs &amp; Calc'!H62</f>
        <v>0</v>
      </c>
      <c r="I24" s="1">
        <f>'Inputs &amp; Calc'!I62</f>
        <v>0</v>
      </c>
      <c r="J24" s="1">
        <f>'Inputs &amp; Calc'!J62</f>
        <v>0</v>
      </c>
      <c r="K24" s="1">
        <f>'Inputs &amp; Calc'!K62</f>
        <v>0</v>
      </c>
      <c r="L24" s="1">
        <f>'Inputs &amp; Calc'!L62</f>
        <v>0</v>
      </c>
    </row>
    <row r="25" spans="1:13" x14ac:dyDescent="0.2">
      <c r="C25" s="1" t="s">
        <v>37</v>
      </c>
      <c r="G25" s="4"/>
      <c r="H25" s="1">
        <f>'Inputs &amp; Calc'!H52</f>
        <v>0</v>
      </c>
      <c r="I25" s="1">
        <f>'Inputs &amp; Calc'!I52</f>
        <v>0</v>
      </c>
      <c r="J25" s="1">
        <f>'Inputs &amp; Calc'!J52</f>
        <v>0</v>
      </c>
      <c r="K25" s="1">
        <f>'Inputs &amp; Calc'!K52</f>
        <v>0</v>
      </c>
      <c r="L25" s="1">
        <f>'Inputs &amp; Calc'!L52</f>
        <v>0</v>
      </c>
    </row>
    <row r="26" spans="1:13" x14ac:dyDescent="0.2">
      <c r="C26" s="1" t="s">
        <v>43</v>
      </c>
      <c r="G26" s="4"/>
      <c r="H26" s="1">
        <f>-'Inputs &amp; Calc'!H53</f>
        <v>0</v>
      </c>
      <c r="I26" s="1">
        <f>-'Inputs &amp; Calc'!I53</f>
        <v>0</v>
      </c>
      <c r="J26" s="1">
        <f>-'Inputs &amp; Calc'!J53</f>
        <v>0</v>
      </c>
      <c r="K26" s="1">
        <f>-'Inputs &amp; Calc'!K53</f>
        <v>0</v>
      </c>
      <c r="L26" s="1">
        <f>-'Inputs &amp; Calc'!L53</f>
        <v>0</v>
      </c>
    </row>
    <row r="27" spans="1:13" x14ac:dyDescent="0.2">
      <c r="B27" s="9"/>
      <c r="C27" s="9"/>
      <c r="D27" s="9" t="s">
        <v>44</v>
      </c>
      <c r="E27" s="9"/>
      <c r="F27" s="9"/>
      <c r="G27" s="9">
        <f>SUM(G22:G26)</f>
        <v>0</v>
      </c>
      <c r="H27" s="9">
        <f t="shared" ref="H27:L27" si="7">SUM(H22:H26)</f>
        <v>0</v>
      </c>
      <c r="I27" s="9">
        <f t="shared" si="7"/>
        <v>0</v>
      </c>
      <c r="J27" s="9">
        <f t="shared" si="7"/>
        <v>0</v>
      </c>
      <c r="K27" s="9">
        <f t="shared" si="7"/>
        <v>0</v>
      </c>
      <c r="L27" s="9">
        <f t="shared" si="7"/>
        <v>0</v>
      </c>
    </row>
    <row r="28" spans="1:13" x14ac:dyDescent="0.2">
      <c r="C28" s="24" t="s">
        <v>38</v>
      </c>
      <c r="G28" s="4"/>
      <c r="H28" s="1">
        <f>'Inputs &amp; Calc'!H63</f>
        <v>0</v>
      </c>
      <c r="I28" s="1">
        <f>'Inputs &amp; Calc'!I63</f>
        <v>0</v>
      </c>
      <c r="J28" s="1">
        <f>'Inputs &amp; Calc'!J63</f>
        <v>0</v>
      </c>
      <c r="K28" s="1">
        <f>'Inputs &amp; Calc'!K63</f>
        <v>0</v>
      </c>
      <c r="L28" s="1">
        <f>'Inputs &amp; Calc'!L63</f>
        <v>0</v>
      </c>
    </row>
    <row r="29" spans="1:13" x14ac:dyDescent="0.2">
      <c r="C29" s="1" t="s">
        <v>39</v>
      </c>
      <c r="G29" s="4"/>
      <c r="H29" s="1">
        <f>'Inputs &amp; Calc'!H55</f>
        <v>0</v>
      </c>
      <c r="I29" s="1">
        <f>'Inputs &amp; Calc'!I55</f>
        <v>0</v>
      </c>
      <c r="J29" s="1">
        <f>'Inputs &amp; Calc'!J55</f>
        <v>0</v>
      </c>
      <c r="K29" s="1">
        <f>'Inputs &amp; Calc'!K55</f>
        <v>0</v>
      </c>
      <c r="L29" s="1">
        <f>'Inputs &amp; Calc'!L55</f>
        <v>0</v>
      </c>
    </row>
    <row r="30" spans="1:13" x14ac:dyDescent="0.2">
      <c r="C30" s="1" t="s">
        <v>40</v>
      </c>
      <c r="G30" s="4"/>
      <c r="H30" s="1">
        <f t="shared" ref="H30:L30" si="8">G30</f>
        <v>0</v>
      </c>
      <c r="I30" s="1">
        <f t="shared" si="8"/>
        <v>0</v>
      </c>
      <c r="J30" s="1">
        <f t="shared" si="8"/>
        <v>0</v>
      </c>
      <c r="K30" s="1">
        <f t="shared" si="8"/>
        <v>0</v>
      </c>
      <c r="L30" s="1">
        <f t="shared" si="8"/>
        <v>0</v>
      </c>
    </row>
    <row r="31" spans="1:13" x14ac:dyDescent="0.2">
      <c r="C31" s="1" t="s">
        <v>41</v>
      </c>
      <c r="G31" s="4"/>
      <c r="H31" s="1">
        <f>G31+H19</f>
        <v>0</v>
      </c>
      <c r="I31" s="1">
        <f t="shared" ref="I31:L31" si="9">H31+I19</f>
        <v>0</v>
      </c>
      <c r="J31" s="1">
        <f t="shared" si="9"/>
        <v>0</v>
      </c>
      <c r="K31" s="1">
        <f t="shared" si="9"/>
        <v>0</v>
      </c>
      <c r="L31" s="1">
        <f t="shared" si="9"/>
        <v>0</v>
      </c>
    </row>
    <row r="32" spans="1:13" x14ac:dyDescent="0.2">
      <c r="B32" s="9"/>
      <c r="C32" s="9"/>
      <c r="D32" s="9" t="s">
        <v>45</v>
      </c>
      <c r="E32" s="9"/>
      <c r="F32" s="9"/>
      <c r="G32" s="9">
        <f>SUM(G28:G31)</f>
        <v>0</v>
      </c>
      <c r="H32" s="9">
        <f t="shared" ref="H32:L32" si="10">SUM(H28:H31)</f>
        <v>0</v>
      </c>
      <c r="I32" s="9">
        <f t="shared" si="10"/>
        <v>0</v>
      </c>
      <c r="J32" s="9">
        <f t="shared" si="10"/>
        <v>0</v>
      </c>
      <c r="K32" s="9">
        <f t="shared" si="10"/>
        <v>0</v>
      </c>
      <c r="L32" s="9">
        <f t="shared" si="10"/>
        <v>0</v>
      </c>
    </row>
    <row r="34" spans="1:13" x14ac:dyDescent="0.2">
      <c r="C34" s="1" t="s">
        <v>0</v>
      </c>
      <c r="E34" s="1">
        <f>SUM(G34:L34)</f>
        <v>0</v>
      </c>
      <c r="G34" s="1">
        <f>G27-G32</f>
        <v>0</v>
      </c>
      <c r="H34" s="1">
        <f t="shared" ref="H34:L34" si="11">H27-H32</f>
        <v>0</v>
      </c>
      <c r="I34" s="1">
        <f t="shared" si="11"/>
        <v>0</v>
      </c>
      <c r="J34" s="1">
        <f t="shared" si="11"/>
        <v>0</v>
      </c>
      <c r="K34" s="1">
        <f t="shared" si="11"/>
        <v>0</v>
      </c>
      <c r="L34" s="1">
        <f t="shared" si="11"/>
        <v>0</v>
      </c>
    </row>
    <row r="36" spans="1:13" ht="16" x14ac:dyDescent="0.2">
      <c r="A36" s="2"/>
      <c r="B36" s="2"/>
      <c r="C36" s="2" t="s">
        <v>46</v>
      </c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C37" s="1" t="s">
        <v>26</v>
      </c>
      <c r="G37" s="11"/>
      <c r="H37" s="1">
        <f>H17</f>
        <v>0</v>
      </c>
      <c r="I37" s="1">
        <f t="shared" ref="I37:L37" si="12">I17</f>
        <v>0</v>
      </c>
      <c r="J37" s="1">
        <f t="shared" si="12"/>
        <v>0</v>
      </c>
      <c r="K37" s="1">
        <f t="shared" si="12"/>
        <v>0</v>
      </c>
      <c r="L37" s="1">
        <f t="shared" si="12"/>
        <v>0</v>
      </c>
    </row>
    <row r="38" spans="1:13" x14ac:dyDescent="0.2">
      <c r="C38" s="1" t="s">
        <v>47</v>
      </c>
      <c r="G38" s="11"/>
      <c r="H38" s="1">
        <f>'Inputs &amp; Calc'!H51</f>
        <v>0</v>
      </c>
      <c r="I38" s="1">
        <f>'Inputs &amp; Calc'!I51</f>
        <v>0</v>
      </c>
      <c r="J38" s="1">
        <f>'Inputs &amp; Calc'!J51</f>
        <v>0</v>
      </c>
      <c r="K38" s="1">
        <f>'Inputs &amp; Calc'!K51</f>
        <v>0</v>
      </c>
      <c r="L38" s="1">
        <f>'Inputs &amp; Calc'!L51</f>
        <v>0</v>
      </c>
    </row>
    <row r="39" spans="1:13" x14ac:dyDescent="0.2">
      <c r="C39" s="1" t="s">
        <v>48</v>
      </c>
      <c r="G39" s="11"/>
      <c r="H39" s="1">
        <f>G23-H23</f>
        <v>0</v>
      </c>
      <c r="I39" s="1">
        <f t="shared" ref="I39:L39" si="13">H23-I23</f>
        <v>0</v>
      </c>
      <c r="J39" s="1">
        <f t="shared" si="13"/>
        <v>0</v>
      </c>
      <c r="K39" s="1">
        <f t="shared" si="13"/>
        <v>0</v>
      </c>
      <c r="L39" s="1">
        <f t="shared" si="13"/>
        <v>0</v>
      </c>
    </row>
    <row r="40" spans="1:13" x14ac:dyDescent="0.2">
      <c r="C40" s="25" t="s">
        <v>49</v>
      </c>
      <c r="G40" s="11"/>
      <c r="H40" s="1">
        <f>G24-H24</f>
        <v>0</v>
      </c>
      <c r="I40" s="1">
        <f t="shared" ref="I40:L40" si="14">H24-I24</f>
        <v>0</v>
      </c>
      <c r="J40" s="1">
        <f t="shared" si="14"/>
        <v>0</v>
      </c>
      <c r="K40" s="1">
        <f t="shared" si="14"/>
        <v>0</v>
      </c>
      <c r="L40" s="1">
        <f t="shared" si="14"/>
        <v>0</v>
      </c>
    </row>
    <row r="41" spans="1:13" x14ac:dyDescent="0.2">
      <c r="C41" s="1" t="s">
        <v>50</v>
      </c>
      <c r="G41" s="11"/>
      <c r="H41" s="1">
        <f>H28-G28</f>
        <v>0</v>
      </c>
      <c r="I41" s="1">
        <f t="shared" ref="I41:L41" si="15">I28-H28</f>
        <v>0</v>
      </c>
      <c r="J41" s="1">
        <f t="shared" si="15"/>
        <v>0</v>
      </c>
      <c r="K41" s="1">
        <f t="shared" si="15"/>
        <v>0</v>
      </c>
      <c r="L41" s="1">
        <f t="shared" si="15"/>
        <v>0</v>
      </c>
    </row>
    <row r="42" spans="1:13" x14ac:dyDescent="0.2">
      <c r="B42" s="9"/>
      <c r="C42" s="9"/>
      <c r="D42" s="9" t="s">
        <v>51</v>
      </c>
      <c r="E42" s="9"/>
      <c r="F42" s="9"/>
      <c r="G42" s="12">
        <f>SUM(G37:G41)</f>
        <v>0</v>
      </c>
      <c r="H42" s="9">
        <f t="shared" ref="H42:L42" si="16">SUM(H37:H41)</f>
        <v>0</v>
      </c>
      <c r="I42" s="9">
        <f t="shared" si="16"/>
        <v>0</v>
      </c>
      <c r="J42" s="9">
        <f t="shared" si="16"/>
        <v>0</v>
      </c>
      <c r="K42" s="9">
        <f t="shared" si="16"/>
        <v>0</v>
      </c>
      <c r="L42" s="9">
        <f t="shared" si="16"/>
        <v>0</v>
      </c>
    </row>
    <row r="43" spans="1:13" x14ac:dyDescent="0.2">
      <c r="C43" s="1" t="s">
        <v>52</v>
      </c>
      <c r="G43" s="11"/>
      <c r="H43" s="1">
        <f>-'Inputs &amp; Calc'!H50</f>
        <v>0</v>
      </c>
      <c r="I43" s="1">
        <f>-'Inputs &amp; Calc'!I50</f>
        <v>0</v>
      </c>
      <c r="J43" s="1">
        <f>-'Inputs &amp; Calc'!J50</f>
        <v>0</v>
      </c>
      <c r="K43" s="1">
        <f>-'Inputs &amp; Calc'!K50</f>
        <v>0</v>
      </c>
      <c r="L43" s="1">
        <f>-'Inputs &amp; Calc'!L50</f>
        <v>0</v>
      </c>
    </row>
    <row r="44" spans="1:13" x14ac:dyDescent="0.2">
      <c r="C44" s="1" t="s">
        <v>53</v>
      </c>
      <c r="G44" s="11"/>
      <c r="H44" s="1">
        <f>'Inputs &amp; Calc'!H29</f>
        <v>0</v>
      </c>
      <c r="I44" s="1">
        <f>'Inputs &amp; Calc'!I29</f>
        <v>0</v>
      </c>
      <c r="J44" s="1">
        <f>'Inputs &amp; Calc'!J29</f>
        <v>0</v>
      </c>
      <c r="K44" s="1">
        <f>'Inputs &amp; Calc'!K29</f>
        <v>0</v>
      </c>
      <c r="L44" s="1">
        <f>'Inputs &amp; Calc'!L29</f>
        <v>0</v>
      </c>
    </row>
    <row r="45" spans="1:13" x14ac:dyDescent="0.2">
      <c r="C45" s="1" t="s">
        <v>54</v>
      </c>
      <c r="G45" s="11"/>
      <c r="H45" s="11"/>
      <c r="I45" s="11"/>
      <c r="J45" s="11"/>
      <c r="K45" s="11"/>
      <c r="L45" s="11"/>
    </row>
    <row r="46" spans="1:13" x14ac:dyDescent="0.2">
      <c r="C46" s="1" t="s">
        <v>31</v>
      </c>
      <c r="G46" s="11"/>
      <c r="H46" s="1">
        <f>H18</f>
        <v>0</v>
      </c>
      <c r="I46" s="1">
        <f t="shared" ref="I46:L46" si="17">I18</f>
        <v>0</v>
      </c>
      <c r="J46" s="1">
        <f t="shared" si="17"/>
        <v>0</v>
      </c>
      <c r="K46" s="1">
        <f t="shared" si="17"/>
        <v>0</v>
      </c>
      <c r="L46" s="1">
        <f t="shared" si="17"/>
        <v>0</v>
      </c>
    </row>
    <row r="47" spans="1:13" x14ac:dyDescent="0.2">
      <c r="B47" s="9"/>
      <c r="C47" s="9"/>
      <c r="D47" s="9" t="s">
        <v>55</v>
      </c>
      <c r="E47" s="9"/>
      <c r="F47" s="9"/>
      <c r="G47" s="12">
        <f>SUM(G42:G46)</f>
        <v>0</v>
      </c>
      <c r="H47" s="9">
        <f t="shared" ref="H47:L47" si="18">SUM(H42:H46)</f>
        <v>0</v>
      </c>
      <c r="I47" s="9">
        <f t="shared" si="18"/>
        <v>0</v>
      </c>
      <c r="J47" s="9">
        <f t="shared" si="18"/>
        <v>0</v>
      </c>
      <c r="K47" s="9">
        <f t="shared" si="18"/>
        <v>0</v>
      </c>
      <c r="L47" s="9">
        <f t="shared" si="18"/>
        <v>0</v>
      </c>
    </row>
    <row r="48" spans="1:13" x14ac:dyDescent="0.2">
      <c r="G48" s="11"/>
    </row>
    <row r="49" spans="3:12" x14ac:dyDescent="0.2">
      <c r="C49" s="1" t="s">
        <v>57</v>
      </c>
      <c r="G49" s="11"/>
      <c r="H49" s="1">
        <f>G51</f>
        <v>0</v>
      </c>
      <c r="I49" s="1">
        <f t="shared" ref="I49:L49" si="19">H51</f>
        <v>0</v>
      </c>
      <c r="J49" s="1">
        <f t="shared" si="19"/>
        <v>0</v>
      </c>
      <c r="K49" s="1">
        <f t="shared" si="19"/>
        <v>0</v>
      </c>
      <c r="L49" s="1">
        <f t="shared" si="19"/>
        <v>0</v>
      </c>
    </row>
    <row r="50" spans="3:12" x14ac:dyDescent="0.2">
      <c r="C50" s="1" t="s">
        <v>55</v>
      </c>
      <c r="G50" s="11"/>
      <c r="H50" s="1">
        <f>H47</f>
        <v>0</v>
      </c>
      <c r="I50" s="1">
        <f t="shared" ref="I50:L50" si="20">I47</f>
        <v>0</v>
      </c>
      <c r="J50" s="1">
        <f t="shared" si="20"/>
        <v>0</v>
      </c>
      <c r="K50" s="1">
        <f t="shared" si="20"/>
        <v>0</v>
      </c>
      <c r="L50" s="1">
        <f t="shared" si="20"/>
        <v>0</v>
      </c>
    </row>
    <row r="51" spans="3:12" x14ac:dyDescent="0.2">
      <c r="C51" s="13" t="s">
        <v>56</v>
      </c>
      <c r="D51" s="13"/>
      <c r="E51" s="13"/>
      <c r="F51" s="13"/>
      <c r="G51" s="14"/>
      <c r="H51" s="13">
        <f>SUM(H49:H50)</f>
        <v>0</v>
      </c>
      <c r="I51" s="13">
        <f t="shared" ref="I51:L51" si="21">SUM(I49:I50)</f>
        <v>0</v>
      </c>
      <c r="J51" s="13">
        <f t="shared" si="21"/>
        <v>0</v>
      </c>
      <c r="K51" s="13">
        <f t="shared" si="21"/>
        <v>0</v>
      </c>
      <c r="L51" s="13">
        <f t="shared" si="21"/>
        <v>0</v>
      </c>
    </row>
  </sheetData>
  <conditionalFormatting sqref="E2">
    <cfRule type="containsText" dxfId="3" priority="3" operator="containsText" text="error">
      <formula>NOT(ISERROR(SEARCH("error",E2)))</formula>
    </cfRule>
    <cfRule type="containsText" dxfId="2" priority="4" operator="containsText" text="ok">
      <formula>NOT(ISERROR(SEARCH("ok",E2)))</formula>
    </cfRule>
  </conditionalFormatting>
  <conditionalFormatting sqref="E1">
    <cfRule type="containsText" dxfId="1" priority="1" operator="containsText" text="ERROR">
      <formula>NOT(ISERROR(SEARCH("ERROR",E1)))</formula>
    </cfRule>
    <cfRule type="containsText" dxfId="0" priority="2" operator="containsText" text="OK">
      <formula>NOT(ISERROR(SEARCH("OK",E1)))</formula>
    </cfRule>
  </conditionalFormatting>
  <pageMargins left="0.7" right="0.7" top="0.75" bottom="0.75" header="0.3" footer="0.3"/>
  <pageSetup scale="78" fitToHeight="0" orientation="portrait" r:id="rId1"/>
  <ignoredErrors>
    <ignoredError sqref="H14 H16:I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Steps Sheet</vt:lpstr>
      <vt:lpstr>Inputs &amp; Calc</vt:lpstr>
      <vt:lpstr>3 Statements</vt:lpstr>
      <vt:lpstr>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Ziad</cp:lastModifiedBy>
  <cp:lastPrinted>2020-03-05T06:09:53Z</cp:lastPrinted>
  <dcterms:created xsi:type="dcterms:W3CDTF">2018-04-20T18:42:28Z</dcterms:created>
  <dcterms:modified xsi:type="dcterms:W3CDTF">2020-03-31T09:32:17Z</dcterms:modified>
</cp:coreProperties>
</file>